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adjustedcpi\"/>
    </mc:Choice>
  </mc:AlternateContent>
  <xr:revisionPtr revIDLastSave="0" documentId="13_ncr:1_{1CABE763-752B-46E9-A4CE-69221F420EF5}" xr6:coauthVersionLast="47" xr6:coauthVersionMax="47" xr10:uidLastSave="{00000000-0000-0000-0000-000000000000}"/>
  <bookViews>
    <workbookView xWindow="-108" yWindow="-108" windowWidth="23256" windowHeight="12456" tabRatio="597" activeTab="2" xr2:uid="{00000000-000D-0000-FFFF-FFFF00000000}"/>
  </bookViews>
  <sheets>
    <sheet name="OCT 2021 5Kg" sheetId="3" r:id="rId1"/>
    <sheet name="GAS 5Kg " sheetId="2" r:id="rId2"/>
    <sheet name="OCT 2021 12.5kg" sheetId="4" r:id="rId3"/>
    <sheet name="GAS 12.5Kg " sheetId="1" r:id="rId4"/>
  </sheets>
  <definedNames>
    <definedName name="_xlnm._FilterDatabase" localSheetId="3" hidden="1">'GAS 12.5Kg '!$A$2:$BT$59</definedName>
    <definedName name="_xlnm._FilterDatabase" localSheetId="1" hidden="1">'GAS 5Kg '!$A$3:$BU$61</definedName>
    <definedName name="_xlnm._FilterDatabase" localSheetId="0" hidden="1">'OCT 2021 5Kg'!$B$3:$C$39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B40" i="4"/>
  <c r="C40" i="4"/>
  <c r="D40" i="3"/>
  <c r="B40" i="3"/>
  <c r="C40" i="3"/>
  <c r="BT42" i="2"/>
  <c r="BT43" i="2" s="1"/>
  <c r="BT42" i="1"/>
  <c r="BT43" i="1" s="1"/>
  <c r="BS42" i="2"/>
  <c r="BS43" i="2" s="1"/>
  <c r="BS42" i="1"/>
  <c r="BS43" i="1" s="1"/>
  <c r="BR42" i="1"/>
  <c r="BR44" i="1" s="1"/>
  <c r="BR42" i="2"/>
  <c r="BQ42" i="1"/>
  <c r="BQ43" i="1" s="1"/>
  <c r="BQ42" i="2"/>
  <c r="BR43" i="2"/>
  <c r="BP42" i="1"/>
  <c r="BP44" i="1" s="1"/>
  <c r="BP42" i="2"/>
  <c r="BO42" i="1"/>
  <c r="BO42" i="2"/>
  <c r="BP43" i="2" s="1"/>
  <c r="BN42" i="2"/>
  <c r="BN44" i="2" s="1"/>
  <c r="BM42" i="2"/>
  <c r="BL42" i="2"/>
  <c r="BL43" i="2" s="1"/>
  <c r="BK42" i="2"/>
  <c r="BK43" i="2" s="1"/>
  <c r="BJ42" i="2"/>
  <c r="BI42" i="2"/>
  <c r="BH42" i="2"/>
  <c r="BT44" i="2"/>
  <c r="BG42" i="2"/>
  <c r="BG44" i="2" s="1"/>
  <c r="BS44" i="2"/>
  <c r="BF42" i="2"/>
  <c r="BR44" i="2"/>
  <c r="BE42" i="2"/>
  <c r="BQ44" i="2" s="1"/>
  <c r="BD42" i="2"/>
  <c r="BC42" i="2"/>
  <c r="BB42" i="2"/>
  <c r="BA42" i="2"/>
  <c r="AZ42" i="2"/>
  <c r="AZ43" i="2" s="1"/>
  <c r="AY42" i="2"/>
  <c r="AY44" i="2" s="1"/>
  <c r="AX42" i="2"/>
  <c r="AX44" i="2" s="1"/>
  <c r="AW42" i="2"/>
  <c r="AW43" i="2" s="1"/>
  <c r="AV42" i="2"/>
  <c r="AU42" i="2"/>
  <c r="AT42" i="2"/>
  <c r="AS42" i="2"/>
  <c r="AS44" i="2" s="1"/>
  <c r="AR42" i="2"/>
  <c r="BD44" i="2" s="1"/>
  <c r="AQ42" i="2"/>
  <c r="BC44" i="2" s="1"/>
  <c r="AP42" i="2"/>
  <c r="AP44" i="2" s="1"/>
  <c r="AO42" i="2"/>
  <c r="AO44" i="2" s="1"/>
  <c r="AN42" i="2"/>
  <c r="AM42" i="2"/>
  <c r="AL42" i="2"/>
  <c r="AL44" i="2" s="1"/>
  <c r="AK42" i="2"/>
  <c r="AK44" i="2" s="1"/>
  <c r="AJ42" i="2"/>
  <c r="AJ43" i="2" s="1"/>
  <c r="AI42" i="2"/>
  <c r="AI44" i="2" s="1"/>
  <c r="AH42" i="2"/>
  <c r="AH44" i="2" s="1"/>
  <c r="AG42" i="2"/>
  <c r="AG43" i="2" s="1"/>
  <c r="AF42" i="2"/>
  <c r="AE42" i="2"/>
  <c r="AD42" i="2"/>
  <c r="AC42" i="2"/>
  <c r="AB42" i="2"/>
  <c r="AC43" i="2" s="1"/>
  <c r="AA42" i="2"/>
  <c r="AA44" i="2" s="1"/>
  <c r="Z42" i="2"/>
  <c r="Z43" i="2" s="1"/>
  <c r="Y42" i="2"/>
  <c r="Y44" i="2" s="1"/>
  <c r="X42" i="2"/>
  <c r="W42" i="2"/>
  <c r="V42" i="2"/>
  <c r="W43" i="2" s="1"/>
  <c r="U42" i="2"/>
  <c r="T42" i="2"/>
  <c r="T43" i="2" s="1"/>
  <c r="S42" i="2"/>
  <c r="S44" i="2" s="1"/>
  <c r="R42" i="2"/>
  <c r="R43" i="2" s="1"/>
  <c r="Q42" i="2"/>
  <c r="Q44" i="2" s="1"/>
  <c r="P42" i="2"/>
  <c r="O42" i="2"/>
  <c r="N42" i="2"/>
  <c r="M42" i="2"/>
  <c r="L42" i="2"/>
  <c r="X44" i="2" s="1"/>
  <c r="K42" i="2"/>
  <c r="W44" i="2" s="1"/>
  <c r="J42" i="2"/>
  <c r="V44" i="2" s="1"/>
  <c r="I42" i="2"/>
  <c r="U44" i="2" s="1"/>
  <c r="H42" i="2"/>
  <c r="G42" i="2"/>
  <c r="F42" i="2"/>
  <c r="E42" i="2"/>
  <c r="D42" i="2"/>
  <c r="P44" i="2" s="1"/>
  <c r="C42" i="2"/>
  <c r="O44" i="2" s="1"/>
  <c r="BN42" i="1"/>
  <c r="BO43" i="1" s="1"/>
  <c r="BM42" i="1"/>
  <c r="BM44" i="1" s="1"/>
  <c r="BL42" i="1"/>
  <c r="BK42" i="1"/>
  <c r="BJ42" i="1"/>
  <c r="BI42" i="1"/>
  <c r="BI43" i="1" s="1"/>
  <c r="BH42" i="1"/>
  <c r="BH44" i="1" s="1"/>
  <c r="BT44" i="1"/>
  <c r="BG42" i="1"/>
  <c r="BG44" i="1" s="1"/>
  <c r="BS44" i="1"/>
  <c r="BF42" i="1"/>
  <c r="BE42" i="1"/>
  <c r="BE44" i="1" s="1"/>
  <c r="BD42" i="1"/>
  <c r="BD44" i="1" s="1"/>
  <c r="BC42" i="1"/>
  <c r="BB42" i="1"/>
  <c r="BB43" i="1" s="1"/>
  <c r="BA42" i="1"/>
  <c r="BA44" i="1" s="1"/>
  <c r="AZ42" i="1"/>
  <c r="AZ43" i="1" s="1"/>
  <c r="AY42" i="1"/>
  <c r="AX42" i="1"/>
  <c r="AW42" i="1"/>
  <c r="AV42" i="1"/>
  <c r="AV44" i="1" s="1"/>
  <c r="AU42" i="1"/>
  <c r="AU43" i="1" s="1"/>
  <c r="AT42" i="1"/>
  <c r="AT44" i="1" s="1"/>
  <c r="AS42" i="1"/>
  <c r="AS43" i="1" s="1"/>
  <c r="AR42" i="1"/>
  <c r="AR43" i="1" s="1"/>
  <c r="AQ42" i="1"/>
  <c r="AP42" i="1"/>
  <c r="AO42" i="1"/>
  <c r="AN42" i="1"/>
  <c r="AN43" i="1" s="1"/>
  <c r="AM42" i="1"/>
  <c r="AM44" i="1" s="1"/>
  <c r="AL42" i="1"/>
  <c r="AL43" i="1" s="1"/>
  <c r="AK42" i="1"/>
  <c r="AK44" i="1" s="1"/>
  <c r="AJ42" i="1"/>
  <c r="AJ43" i="1" s="1"/>
  <c r="AI42" i="1"/>
  <c r="AH42" i="1"/>
  <c r="AG42" i="1"/>
  <c r="AF42" i="1"/>
  <c r="AE42" i="1"/>
  <c r="AE44" i="1" s="1"/>
  <c r="AD42" i="1"/>
  <c r="AP44" i="1" s="1"/>
  <c r="AC42" i="1"/>
  <c r="AC43" i="1" s="1"/>
  <c r="AB42" i="1"/>
  <c r="AB44" i="1" s="1"/>
  <c r="AA42" i="1"/>
  <c r="Z42" i="1"/>
  <c r="Y42" i="1"/>
  <c r="Y44" i="1" s="1"/>
  <c r="X42" i="1"/>
  <c r="X44" i="1" s="1"/>
  <c r="W42" i="1"/>
  <c r="AI44" i="1" s="1"/>
  <c r="V42" i="1"/>
  <c r="V44" i="1" s="1"/>
  <c r="U42" i="1"/>
  <c r="U44" i="1" s="1"/>
  <c r="T42" i="1"/>
  <c r="T43" i="1" s="1"/>
  <c r="S42" i="1"/>
  <c r="R42" i="1"/>
  <c r="Q42" i="1"/>
  <c r="P42" i="1"/>
  <c r="P44" i="1" s="1"/>
  <c r="O42" i="1"/>
  <c r="AA44" i="1" s="1"/>
  <c r="N42" i="1"/>
  <c r="Z44" i="1" s="1"/>
  <c r="M42" i="1"/>
  <c r="L42" i="1"/>
  <c r="K42" i="1"/>
  <c r="J42" i="1"/>
  <c r="I42" i="1"/>
  <c r="H42" i="1"/>
  <c r="G42" i="1"/>
  <c r="F42" i="1"/>
  <c r="R44" i="1" s="1"/>
  <c r="E42" i="1"/>
  <c r="D42" i="1"/>
  <c r="C42" i="1"/>
  <c r="BQ44" i="1"/>
  <c r="BQ43" i="2"/>
  <c r="BP43" i="1"/>
  <c r="BP44" i="2"/>
  <c r="BO43" i="2"/>
  <c r="T44" i="2"/>
  <c r="AB44" i="2"/>
  <c r="AJ44" i="2"/>
  <c r="AR44" i="2"/>
  <c r="AM44" i="2"/>
  <c r="AQ44" i="2"/>
  <c r="AU44" i="2"/>
  <c r="Z44" i="2"/>
  <c r="AD44" i="2"/>
  <c r="BF44" i="2"/>
  <c r="BJ44" i="2"/>
  <c r="AN44" i="2"/>
  <c r="AV44" i="2"/>
  <c r="AZ44" i="2"/>
  <c r="BH44" i="2"/>
  <c r="AG44" i="2"/>
  <c r="BM44" i="2"/>
  <c r="AR44" i="1"/>
  <c r="O44" i="1"/>
  <c r="S44" i="1"/>
  <c r="W44" i="1"/>
  <c r="AQ44" i="1"/>
  <c r="AU44" i="1"/>
  <c r="AY44" i="1"/>
  <c r="BC44" i="1"/>
  <c r="BK44" i="1"/>
  <c r="AD44" i="1"/>
  <c r="AH44" i="1"/>
  <c r="AL44" i="1"/>
  <c r="BJ44" i="1"/>
  <c r="BN44" i="1"/>
  <c r="Q44" i="1"/>
  <c r="AS44" i="1"/>
  <c r="AW44" i="1"/>
  <c r="BO44" i="1"/>
  <c r="BO44" i="2"/>
  <c r="P43" i="1"/>
  <c r="R43" i="1"/>
  <c r="Z43" i="1"/>
  <c r="AF43" i="1"/>
  <c r="AH43" i="1"/>
  <c r="AP43" i="1"/>
  <c r="AV43" i="1"/>
  <c r="AX43" i="1"/>
  <c r="BF43" i="1"/>
  <c r="BJ43" i="1"/>
  <c r="BL43" i="1"/>
  <c r="BN43" i="1"/>
  <c r="P43" i="2"/>
  <c r="V43" i="2"/>
  <c r="X43" i="2"/>
  <c r="AB43" i="2"/>
  <c r="AD43" i="2"/>
  <c r="AF43" i="2"/>
  <c r="AL43" i="2"/>
  <c r="AN43" i="2"/>
  <c r="AR43" i="2"/>
  <c r="AT43" i="2"/>
  <c r="AV43" i="2"/>
  <c r="BB43" i="2"/>
  <c r="BD43" i="2"/>
  <c r="BH43" i="2"/>
  <c r="BJ43" i="2"/>
  <c r="Q43" i="1"/>
  <c r="S43" i="1"/>
  <c r="W43" i="1"/>
  <c r="Y43" i="1"/>
  <c r="AA43" i="1"/>
  <c r="AG43" i="1"/>
  <c r="AI43" i="1"/>
  <c r="AM43" i="1"/>
  <c r="AO43" i="1"/>
  <c r="AQ43" i="1"/>
  <c r="AW43" i="1"/>
  <c r="AY43" i="1"/>
  <c r="BC43" i="1"/>
  <c r="BE43" i="1"/>
  <c r="BK43" i="1"/>
  <c r="O43" i="2"/>
  <c r="S43" i="2"/>
  <c r="U43" i="2"/>
  <c r="AE43" i="2"/>
  <c r="AI43" i="2"/>
  <c r="AK43" i="2"/>
  <c r="AM43" i="2"/>
  <c r="AU43" i="2"/>
  <c r="AY43" i="2"/>
  <c r="BA43" i="2"/>
  <c r="BC43" i="2"/>
  <c r="BI43" i="2"/>
  <c r="BM43" i="2"/>
  <c r="AN44" i="1" l="1"/>
  <c r="AC44" i="2"/>
  <c r="AK43" i="1"/>
  <c r="AP43" i="2"/>
  <c r="AT43" i="1"/>
  <c r="AO44" i="1"/>
  <c r="BH43" i="1"/>
  <c r="AB43" i="1"/>
  <c r="BF44" i="1"/>
  <c r="BL44" i="1"/>
  <c r="AS43" i="2"/>
  <c r="BB44" i="1"/>
  <c r="AW44" i="2"/>
  <c r="AF44" i="2"/>
  <c r="BK44" i="2"/>
  <c r="AQ43" i="2"/>
  <c r="AA43" i="2"/>
  <c r="AE43" i="1"/>
  <c r="O43" i="1"/>
  <c r="BD43" i="1"/>
  <c r="X43" i="1"/>
  <c r="BI44" i="1"/>
  <c r="AC44" i="1"/>
  <c r="AX44" i="1"/>
  <c r="AE44" i="2"/>
  <c r="BR43" i="1"/>
  <c r="BI44" i="2"/>
  <c r="BA43" i="1"/>
  <c r="BF43" i="2"/>
  <c r="AD43" i="1"/>
  <c r="BE44" i="2"/>
  <c r="BA44" i="2"/>
  <c r="R44" i="2"/>
  <c r="BM43" i="1"/>
  <c r="AG44" i="1"/>
  <c r="AT44" i="2"/>
  <c r="BG43" i="2"/>
  <c r="BE43" i="2"/>
  <c r="AO43" i="2"/>
  <c r="Y43" i="2"/>
  <c r="BN43" i="2"/>
  <c r="AX43" i="2"/>
  <c r="AH43" i="2"/>
  <c r="V43" i="1"/>
  <c r="AZ44" i="1"/>
  <c r="T44" i="1"/>
  <c r="BL44" i="2"/>
  <c r="Q43" i="2"/>
  <c r="U43" i="1"/>
  <c r="AJ44" i="1"/>
  <c r="BB44" i="2"/>
  <c r="AF44" i="1"/>
  <c r="BG43" i="1"/>
</calcChain>
</file>

<file path=xl/sharedStrings.xml><?xml version="1.0" encoding="utf-8"?>
<sst xmlns="http://schemas.openxmlformats.org/spreadsheetml/2006/main" count="283" uniqueCount="63">
  <si>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</si>
  <si>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</si>
  <si>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</si>
  <si>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</si>
  <si>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</si>
  <si>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</si>
  <si>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</si>
  <si>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</si>
  <si>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</si>
  <si>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</si>
  <si>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</si>
  <si>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</si>
  <si>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</si>
  <si>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</si>
  <si>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</si>
  <si>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</si>
  <si>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</si>
  <si>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</si>
  <si>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</si>
  <si>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</si>
  <si>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</si>
  <si>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</si>
  <si>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</si>
  <si>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</si>
  <si>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</si>
  <si>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</si>
  <si>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</si>
  <si>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</si>
  <si>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</si>
  <si>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</si>
  <si>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</si>
  <si>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</si>
  <si>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</si>
  <si>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</si>
  <si>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</si>
  <si>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</si>
  <si>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</si>
  <si>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</si>
  <si>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</si>
  <si>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</si>
  <si>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</si>
  <si>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</si>
  <si>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</si>
  <si>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</si>
  <si>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</si>
  <si>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</si>
  <si>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</si>
  <si>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</si>
  <si>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</si>
  <si>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Nasarawa</t>
  </si>
  <si>
    <t>STATE</t>
  </si>
  <si>
    <t>MoM</t>
  </si>
  <si>
    <t>YoY</t>
  </si>
  <si>
    <t>Zone</t>
  </si>
  <si>
    <t>Average Price</t>
  </si>
  <si>
    <t>North Central</t>
  </si>
  <si>
    <t>North East</t>
  </si>
  <si>
    <t>North West</t>
  </si>
  <si>
    <t>South West</t>
  </si>
  <si>
    <t>South East</t>
  </si>
  <si>
    <t>South South</t>
  </si>
  <si>
    <t>Zones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</si>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</sst>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6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164" fontId="31" fillId="0" borderId="0">
      <alignment vertical="top"/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4" fillId="0" borderId="0"/>
  </cellStyleXfs>
  <cellXfs count="143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2" borderId="1" xfId="0" applyFont="1" applyFill="1" applyBorder="1" applyAlignment="1"/>
    <xf numFmtId="0" fontId="5" fillId="3" borderId="1" xfId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17" fontId="6" fillId="3" borderId="1" xfId="1" applyNumberFormat="1" applyFont="1" applyFill="1" applyBorder="1" applyAlignment="1" applyProtection="1">
      <alignment horizontal="center"/>
    </xf>
    <xf numFmtId="0" fontId="5" fillId="0" borderId="2" xfId="1" applyFont="1" applyBorder="1" applyAlignment="1" applyProtection="1">
      <alignment horizontal="left" wrapText="1"/>
    </xf>
    <xf numFmtId="0" fontId="7" fillId="0" borderId="2" xfId="1" applyFont="1" applyBorder="1" applyAlignment="1" applyProtection="1">
      <alignment wrapText="1"/>
    </xf>
    <xf numFmtId="2" fontId="5" fillId="0" borderId="2" xfId="2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5" fillId="0" borderId="2" xfId="3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10" fillId="0" borderId="2" xfId="4" applyNumberFormat="1" applyFont="1" applyBorder="1" applyAlignment="1" applyProtection="1">
      <alignment horizontal="right" wrapText="1"/>
    </xf>
    <xf numFmtId="2" fontId="6" fillId="0" borderId="2" xfId="5" applyNumberFormat="1" applyFont="1" applyBorder="1" applyAlignment="1" applyProtection="1">
      <alignment horizontal="right" wrapText="1"/>
    </xf>
    <xf numFmtId="2" fontId="11" fillId="0" borderId="2" xfId="1" applyNumberFormat="1" applyFont="1" applyBorder="1" applyAlignment="1" applyProtection="1">
      <alignment horizontal="right" wrapText="1"/>
    </xf>
    <xf numFmtId="2" fontId="5" fillId="0" borderId="2" xfId="6" applyNumberFormat="1" applyFont="1" applyBorder="1" applyAlignment="1" applyProtection="1">
      <alignment horizontal="right" wrapText="1"/>
    </xf>
    <xf numFmtId="2" fontId="12" fillId="0" borderId="2" xfId="7" applyNumberFormat="1" applyFont="1" applyBorder="1" applyAlignment="1" applyProtection="1">
      <alignment horizontal="right" wrapText="1"/>
    </xf>
    <xf numFmtId="2" fontId="12" fillId="0" borderId="2" xfId="4" applyNumberFormat="1" applyFont="1" applyBorder="1" applyAlignment="1" applyProtection="1">
      <alignment horizontal="right" wrapText="1"/>
    </xf>
    <xf numFmtId="2" fontId="12" fillId="0" borderId="3" xfId="7" applyNumberFormat="1" applyFont="1" applyBorder="1" applyAlignment="1" applyProtection="1">
      <alignment horizontal="right" wrapText="1"/>
    </xf>
    <xf numFmtId="2" fontId="5" fillId="0" borderId="3" xfId="1" applyNumberFormat="1" applyFont="1" applyBorder="1" applyAlignment="1" applyProtection="1">
      <alignment horizontal="right" wrapText="1"/>
    </xf>
    <xf numFmtId="2" fontId="5" fillId="0" borderId="3" xfId="8" applyNumberFormat="1" applyFont="1" applyBorder="1" applyAlignment="1" applyProtection="1">
      <alignment horizontal="right" wrapText="1"/>
    </xf>
    <xf numFmtId="2" fontId="5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4" fillId="0" borderId="3" xfId="4" applyNumberFormat="1" applyFont="1" applyBorder="1" applyAlignment="1" applyProtection="1">
      <alignment horizontal="right" wrapText="1"/>
    </xf>
    <xf numFmtId="2" fontId="14" fillId="0" borderId="3" xfId="1" applyNumberFormat="1" applyFont="1" applyBorder="1" applyAlignment="1" applyProtection="1">
      <alignment horizontal="right" wrapText="1"/>
    </xf>
    <xf numFmtId="2" fontId="14" fillId="0" borderId="3" xfId="1" applyNumberFormat="1" applyFont="1" applyFill="1" applyBorder="1" applyAlignment="1" applyProtection="1">
      <alignment horizontal="right" wrapText="1"/>
    </xf>
    <xf numFmtId="2" fontId="5" fillId="0" borderId="3" xfId="4" applyNumberFormat="1" applyFont="1" applyFill="1" applyBorder="1" applyAlignment="1" applyProtection="1">
      <alignment horizontal="right" wrapText="1"/>
    </xf>
    <xf numFmtId="2" fontId="14" fillId="0" borderId="3" xfId="4" applyNumberFormat="1" applyFont="1" applyFill="1" applyBorder="1" applyAlignment="1" applyProtection="1">
      <alignment horizontal="right" wrapText="1"/>
    </xf>
    <xf numFmtId="2" fontId="4" fillId="0" borderId="0" xfId="0" applyNumberFormat="1" applyFont="1" applyAlignment="1"/>
    <xf numFmtId="2" fontId="15" fillId="0" borderId="3" xfId="4" applyNumberFormat="1" applyFont="1" applyFill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6" fillId="0" borderId="3" xfId="4" applyNumberFormat="1" applyFont="1" applyFill="1" applyBorder="1" applyAlignment="1" applyProtection="1">
      <alignment horizontal="right" wrapText="1"/>
    </xf>
    <xf numFmtId="2" fontId="5" fillId="0" borderId="3" xfId="2" applyNumberFormat="1" applyFont="1" applyBorder="1" applyAlignment="1" applyProtection="1">
      <alignment horizontal="right" wrapText="1"/>
    </xf>
    <xf numFmtId="2" fontId="5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8" fillId="0" borderId="3" xfId="4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2" fontId="20" fillId="0" borderId="3" xfId="2" applyNumberFormat="1" applyFont="1" applyFill="1" applyBorder="1" applyAlignment="1" applyProtection="1">
      <alignment horizontal="right" wrapText="1"/>
    </xf>
    <xf numFmtId="0" fontId="5" fillId="0" borderId="3" xfId="1" applyFont="1" applyBorder="1" applyAlignment="1" applyProtection="1">
      <alignment horizontal="left" wrapText="1"/>
    </xf>
    <xf numFmtId="0" fontId="7" fillId="0" borderId="3" xfId="1" applyFont="1" applyBorder="1" applyAlignment="1" applyProtection="1">
      <alignment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5" fillId="0" borderId="3" xfId="3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10" fillId="0" borderId="3" xfId="4" applyNumberFormat="1" applyFont="1" applyBorder="1" applyAlignment="1" applyProtection="1">
      <alignment horizontal="right" wrapText="1"/>
    </xf>
    <xf numFmtId="2" fontId="6" fillId="0" borderId="3" xfId="5" applyNumberFormat="1" applyFont="1" applyBorder="1" applyAlignment="1" applyProtection="1">
      <alignment horizontal="right" wrapText="1"/>
    </xf>
    <xf numFmtId="2" fontId="11" fillId="0" borderId="3" xfId="1" applyNumberFormat="1" applyFont="1" applyBorder="1" applyAlignment="1" applyProtection="1">
      <alignment horizontal="right" wrapText="1"/>
    </xf>
    <xf numFmtId="2" fontId="5" fillId="0" borderId="3" xfId="6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21" fillId="0" borderId="0" xfId="2" applyNumberFormat="1" applyAlignment="1" applyProtection="1"/>
    <xf numFmtId="2" fontId="21" fillId="0" borderId="0" xfId="2" applyNumberFormat="1" applyBorder="1" applyAlignment="1" applyProtection="1"/>
    <xf numFmtId="0" fontId="2" fillId="0" borderId="0" xfId="0" applyFont="1" applyBorder="1" applyAlignment="1"/>
    <xf numFmtId="2" fontId="10" fillId="0" borderId="4" xfId="1" applyNumberFormat="1" applyFont="1" applyBorder="1" applyAlignment="1" applyProtection="1">
      <alignment horizontal="right" wrapText="1"/>
    </xf>
    <xf numFmtId="2" fontId="8" fillId="0" borderId="4" xfId="1" applyNumberFormat="1" applyFont="1" applyBorder="1" applyAlignment="1" applyProtection="1">
      <alignment horizontal="right" wrapText="1"/>
    </xf>
    <xf numFmtId="2" fontId="4" fillId="0" borderId="0" xfId="0" applyNumberFormat="1" applyFont="1" applyBorder="1" applyAlignment="1"/>
    <xf numFmtId="2" fontId="5" fillId="0" borderId="4" xfId="3" applyNumberFormat="1" applyFont="1" applyBorder="1" applyAlignment="1" applyProtection="1">
      <alignment horizontal="right" wrapText="1"/>
    </xf>
    <xf numFmtId="0" fontId="22" fillId="0" borderId="4" xfId="1" applyFont="1" applyBorder="1" applyAlignment="1" applyProtection="1">
      <alignment horizontal="left" wrapText="1"/>
    </xf>
    <xf numFmtId="0" fontId="23" fillId="0" borderId="0" xfId="0" applyFont="1" applyAlignment="1"/>
    <xf numFmtId="2" fontId="23" fillId="0" borderId="0" xfId="0" applyNumberFormat="1" applyFont="1" applyAlignment="1"/>
    <xf numFmtId="0" fontId="23" fillId="0" borderId="0" xfId="0" applyFont="1" applyBorder="1" applyAlignment="1"/>
    <xf numFmtId="0" fontId="4" fillId="0" borderId="0" xfId="0" applyFont="1" applyBorder="1" applyAlignment="1"/>
    <xf numFmtId="2" fontId="23" fillId="0" borderId="0" xfId="0" applyNumberFormat="1" applyFont="1" applyBorder="1" applyAlignment="1"/>
    <xf numFmtId="0" fontId="22" fillId="0" borderId="0" xfId="1" applyFont="1" applyAlignment="1" applyProtection="1">
      <alignment horizontal="left"/>
    </xf>
    <xf numFmtId="0" fontId="24" fillId="0" borderId="0" xfId="0" applyFont="1" applyAlignment="1"/>
    <xf numFmtId="0" fontId="24" fillId="2" borderId="0" xfId="0" applyFont="1" applyFill="1" applyAlignment="1"/>
    <xf numFmtId="0" fontId="25" fillId="3" borderId="5" xfId="1" applyFont="1" applyFill="1" applyBorder="1" applyAlignment="1" applyProtection="1">
      <alignment horizontal="center"/>
    </xf>
    <xf numFmtId="17" fontId="25" fillId="3" borderId="5" xfId="1" applyNumberFormat="1" applyFont="1" applyFill="1" applyBorder="1" applyAlignment="1" applyProtection="1">
      <alignment horizontal="center"/>
    </xf>
    <xf numFmtId="17" fontId="25" fillId="0" borderId="5" xfId="1" applyNumberFormat="1" applyFont="1" applyBorder="1" applyAlignment="1" applyProtection="1">
      <alignment horizontal="center"/>
    </xf>
    <xf numFmtId="0" fontId="25" fillId="0" borderId="3" xfId="1" applyFont="1" applyBorder="1" applyAlignment="1" applyProtection="1">
      <alignment horizontal="left" wrapText="1"/>
    </xf>
    <xf numFmtId="0" fontId="25" fillId="0" borderId="3" xfId="1" applyFont="1" applyBorder="1" applyAlignment="1" applyProtection="1">
      <alignment wrapText="1"/>
    </xf>
    <xf numFmtId="2" fontId="25" fillId="0" borderId="3" xfId="2" applyNumberFormat="1" applyFont="1" applyBorder="1" applyAlignment="1" applyProtection="1">
      <alignment horizontal="right" wrapText="1"/>
    </xf>
    <xf numFmtId="2" fontId="25" fillId="0" borderId="3" xfId="1" applyNumberFormat="1" applyFont="1" applyBorder="1" applyAlignment="1" applyProtection="1">
      <alignment horizontal="right" wrapText="1"/>
    </xf>
    <xf numFmtId="2" fontId="25" fillId="0" borderId="3" xfId="3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5" applyNumberFormat="1" applyFont="1" applyBorder="1" applyAlignment="1" applyProtection="1">
      <alignment horizontal="right" wrapText="1"/>
    </xf>
    <xf numFmtId="165" fontId="25" fillId="0" borderId="3" xfId="6" applyNumberFormat="1" applyFont="1" applyBorder="1" applyAlignment="1" applyProtection="1">
      <alignment horizontal="right" wrapText="1"/>
    </xf>
    <xf numFmtId="2" fontId="26" fillId="0" borderId="3" xfId="9" applyNumberFormat="1" applyFont="1" applyBorder="1" applyAlignment="1" applyProtection="1">
      <alignment horizontal="right" wrapText="1"/>
    </xf>
    <xf numFmtId="2" fontId="26" fillId="0" borderId="3" xfId="4" applyNumberFormat="1" applyFont="1" applyBorder="1" applyAlignment="1" applyProtection="1">
      <alignment horizontal="right" wrapText="1"/>
    </xf>
    <xf numFmtId="2" fontId="26" fillId="0" borderId="3" xfId="7" applyNumberFormat="1" applyFont="1" applyBorder="1" applyAlignment="1" applyProtection="1">
      <alignment horizontal="right" wrapText="1"/>
    </xf>
    <xf numFmtId="2" fontId="12" fillId="0" borderId="3" xfId="8" applyNumberFormat="1" applyFont="1" applyBorder="1" applyAlignment="1" applyProtection="1">
      <alignment horizontal="right" wrapText="1"/>
    </xf>
    <xf numFmtId="2" fontId="4" fillId="0" borderId="6" xfId="0" applyNumberFormat="1" applyFont="1" applyFill="1" applyBorder="1" applyAlignment="1">
      <alignment horizontal="right" wrapText="1"/>
    </xf>
    <xf numFmtId="2" fontId="27" fillId="0" borderId="0" xfId="2" applyNumberFormat="1" applyFont="1" applyAlignment="1" applyProtection="1"/>
    <xf numFmtId="0" fontId="24" fillId="0" borderId="0" xfId="0" applyFont="1" applyBorder="1" applyAlignment="1"/>
    <xf numFmtId="2" fontId="24" fillId="0" borderId="0" xfId="0" applyNumberFormat="1" applyFont="1" applyAlignment="1"/>
    <xf numFmtId="2" fontId="25" fillId="0" borderId="4" xfId="1" applyNumberFormat="1" applyFont="1" applyBorder="1" applyAlignment="1" applyProtection="1">
      <alignment horizontal="right" wrapText="1"/>
    </xf>
    <xf numFmtId="2" fontId="26" fillId="0" borderId="4" xfId="4" applyNumberFormat="1" applyFont="1" applyBorder="1" applyAlignment="1" applyProtection="1">
      <alignment horizontal="right" wrapText="1"/>
    </xf>
    <xf numFmtId="2" fontId="25" fillId="0" borderId="4" xfId="3" applyNumberFormat="1" applyFont="1" applyBorder="1" applyAlignment="1" applyProtection="1">
      <alignment horizontal="right" wrapText="1"/>
    </xf>
    <xf numFmtId="2" fontId="26" fillId="0" borderId="4" xfId="9" applyNumberFormat="1" applyFont="1" applyBorder="1" applyAlignment="1" applyProtection="1">
      <alignment horizontal="right" wrapText="1"/>
    </xf>
    <xf numFmtId="2" fontId="24" fillId="0" borderId="0" xfId="0" applyNumberFormat="1" applyFont="1" applyBorder="1" applyAlignment="1"/>
    <xf numFmtId="165" fontId="25" fillId="0" borderId="4" xfId="6" applyNumberFormat="1" applyFont="1" applyBorder="1" applyAlignment="1" applyProtection="1">
      <alignment horizontal="right" wrapText="1"/>
    </xf>
    <xf numFmtId="0" fontId="28" fillId="0" borderId="4" xfId="1" applyFont="1" applyBorder="1" applyAlignment="1" applyProtection="1">
      <alignment horizontal="left" wrapText="1"/>
    </xf>
    <xf numFmtId="0" fontId="29" fillId="0" borderId="0" xfId="0" applyFont="1" applyAlignment="1"/>
    <xf numFmtId="2" fontId="29" fillId="0" borderId="0" xfId="0" applyNumberFormat="1" applyFont="1" applyAlignment="1"/>
    <xf numFmtId="0" fontId="28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3" fillId="0" borderId="3" xfId="4" applyNumberFormat="1" applyFont="1" applyFill="1" applyBorder="1" applyAlignment="1" applyProtection="1">
      <alignment horizontal="right" wrapText="1"/>
    </xf>
    <xf numFmtId="43" fontId="33" fillId="0" borderId="3" xfId="6" applyNumberFormat="1" applyFont="1" applyFill="1" applyBorder="1" applyAlignment="1" applyProtection="1">
      <alignment horizontal="right" wrapText="1"/>
    </xf>
    <xf numFmtId="0" fontId="5" fillId="0" borderId="3" xfId="1" applyFont="1" applyBorder="1" applyAlignment="1" applyProtection="1">
      <alignment wrapText="1"/>
    </xf>
    <xf numFmtId="2" fontId="33" fillId="0" borderId="3" xfId="2" applyNumberFormat="1" applyFont="1" applyFill="1" applyBorder="1" applyAlignment="1" applyProtection="1">
      <alignment horizontal="right" wrapText="1"/>
    </xf>
    <xf numFmtId="2" fontId="33" fillId="0" borderId="0" xfId="2" applyNumberFormat="1" applyFont="1" applyFill="1" applyBorder="1" applyAlignment="1" applyProtection="1">
      <alignment horizontal="right" wrapText="1"/>
    </xf>
    <xf numFmtId="2" fontId="18" fillId="0" borderId="7" xfId="4" applyNumberFormat="1" applyFont="1" applyFill="1" applyBorder="1" applyAlignment="1" applyProtection="1">
      <alignment horizontal="right" wrapText="1"/>
    </xf>
    <xf numFmtId="2" fontId="5" fillId="0" borderId="2" xfId="2" applyNumberFormat="1" applyFont="1" applyFill="1" applyBorder="1" applyAlignment="1" applyProtection="1">
      <alignment horizontal="right" wrapText="1"/>
    </xf>
    <xf numFmtId="0" fontId="25" fillId="0" borderId="12" xfId="1" applyFont="1" applyBorder="1" applyAlignment="1" applyProtection="1">
      <alignment horizontal="left" wrapText="1"/>
    </xf>
    <xf numFmtId="0" fontId="25" fillId="0" borderId="15" xfId="1" applyFont="1" applyBorder="1" applyAlignment="1" applyProtection="1">
      <alignment horizontal="left" wrapText="1"/>
    </xf>
    <xf numFmtId="0" fontId="5" fillId="0" borderId="15" xfId="1" applyFont="1" applyBorder="1" applyAlignment="1" applyProtection="1">
      <alignment horizontal="left" wrapText="1"/>
    </xf>
    <xf numFmtId="0" fontId="5" fillId="0" borderId="17" xfId="1" applyFont="1" applyBorder="1" applyAlignment="1" applyProtection="1">
      <alignment horizontal="left" wrapText="1"/>
    </xf>
    <xf numFmtId="0" fontId="5" fillId="5" borderId="10" xfId="1" applyFont="1" applyFill="1" applyBorder="1" applyAlignment="1" applyProtection="1">
      <alignment horizontal="center"/>
    </xf>
    <xf numFmtId="17" fontId="25" fillId="5" borderId="11" xfId="1" applyNumberFormat="1" applyFont="1" applyFill="1" applyBorder="1" applyAlignment="1" applyProtection="1">
      <alignment horizontal="center"/>
    </xf>
    <xf numFmtId="0" fontId="1" fillId="6" borderId="8" xfId="0" applyFont="1" applyFill="1" applyBorder="1" applyAlignment="1"/>
    <xf numFmtId="0" fontId="1" fillId="6" borderId="9" xfId="0" applyFont="1" applyFill="1" applyBorder="1" applyAlignment="1"/>
    <xf numFmtId="0" fontId="5" fillId="0" borderId="0" xfId="1" applyFont="1" applyBorder="1" applyAlignment="1" applyProtection="1">
      <alignment horizontal="left" wrapText="1"/>
    </xf>
    <xf numFmtId="2" fontId="18" fillId="0" borderId="20" xfId="4" applyNumberFormat="1" applyFont="1" applyFill="1" applyBorder="1" applyAlignment="1" applyProtection="1">
      <alignment horizontal="right" wrapText="1"/>
    </xf>
    <xf numFmtId="17" fontId="35" fillId="4" borderId="21" xfId="10" applyNumberFormat="1" applyFont="1" applyFill="1" applyBorder="1" applyAlignment="1">
      <alignment horizontal="center"/>
    </xf>
    <xf numFmtId="17" fontId="35" fillId="4" borderId="22" xfId="10" applyNumberFormat="1" applyFont="1" applyFill="1" applyBorder="1" applyAlignment="1">
      <alignment horizontal="center"/>
    </xf>
    <xf numFmtId="0" fontId="5" fillId="0" borderId="23" xfId="1" applyFont="1" applyBorder="1" applyAlignment="1" applyProtection="1">
      <alignment horizontal="left" wrapText="1"/>
    </xf>
    <xf numFmtId="0" fontId="25" fillId="0" borderId="24" xfId="1" applyFont="1" applyBorder="1" applyAlignment="1" applyProtection="1">
      <alignment horizontal="left" wrapText="1"/>
    </xf>
    <xf numFmtId="2" fontId="33" fillId="0" borderId="25" xfId="2" applyNumberFormat="1" applyFont="1" applyFill="1" applyBorder="1" applyAlignment="1" applyProtection="1">
      <alignment horizontal="right" wrapText="1"/>
    </xf>
    <xf numFmtId="2" fontId="33" fillId="0" borderId="26" xfId="2" applyNumberFormat="1" applyFont="1" applyFill="1" applyBorder="1" applyAlignment="1" applyProtection="1">
      <alignment horizontal="right" wrapText="1"/>
    </xf>
    <xf numFmtId="2" fontId="33" fillId="0" borderId="27" xfId="2" applyNumberFormat="1" applyFont="1" applyFill="1" applyBorder="1" applyAlignment="1" applyProtection="1">
      <alignment horizontal="right" wrapText="1"/>
    </xf>
    <xf numFmtId="17" fontId="35" fillId="4" borderId="28" xfId="10" applyNumberFormat="1" applyFont="1" applyFill="1" applyBorder="1" applyAlignment="1">
      <alignment horizontal="center"/>
    </xf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2" fontId="0" fillId="0" borderId="32" xfId="0" applyNumberFormat="1" applyBorder="1" applyAlignment="1"/>
    <xf numFmtId="2" fontId="0" fillId="0" borderId="26" xfId="0" applyNumberFormat="1" applyBorder="1" applyAlignment="1"/>
    <xf numFmtId="2" fontId="0" fillId="0" borderId="27" xfId="0" applyNumberFormat="1" applyBorder="1" applyAlignment="1"/>
    <xf numFmtId="2" fontId="5" fillId="0" borderId="13" xfId="4" applyNumberFormat="1" applyFont="1" applyFill="1" applyBorder="1" applyAlignment="1" applyProtection="1">
      <alignment horizontal="center" wrapText="1"/>
    </xf>
    <xf numFmtId="2" fontId="33" fillId="0" borderId="13" xfId="2" applyNumberFormat="1" applyFont="1" applyFill="1" applyBorder="1" applyAlignment="1" applyProtection="1">
      <alignment horizontal="center" wrapText="1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5" fillId="0" borderId="1" xfId="4" applyNumberFormat="1" applyFont="1" applyFill="1" applyBorder="1" applyAlignment="1" applyProtection="1">
      <alignment horizontal="center" wrapText="1"/>
    </xf>
    <xf numFmtId="2" fontId="33" fillId="0" borderId="1" xfId="2" applyNumberFormat="1" applyFont="1" applyFill="1" applyBorder="1" applyAlignment="1" applyProtection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5" fillId="0" borderId="18" xfId="4" applyNumberFormat="1" applyFont="1" applyFill="1" applyBorder="1" applyAlignment="1" applyProtection="1">
      <alignment horizontal="center" wrapText="1"/>
    </xf>
    <xf numFmtId="2" fontId="5" fillId="0" borderId="19" xfId="4" applyNumberFormat="1" applyFont="1" applyFill="1" applyBorder="1" applyAlignment="1" applyProtection="1">
      <alignment horizontal="center" wrapText="1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4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workbookViewId="0">
      <selection activeCell="I5" sqref="I5"/>
    </sheetView>
  </sheetViews>
  <sheetFormatPr defaultColWidth="10" defaultRowHeight="14.4"/>
  <cols>
    <col min="1" max="1" width="18.33203125" customWidth="1"/>
    <col min="4" max="4" width="10.109375" customWidth="1"/>
    <col min="8" max="8" width="17.44140625" customWidth="1"/>
    <col min="9" max="9" width="12.44140625" bestFit="1" customWidth="1"/>
  </cols>
  <sheetData>
    <row r="1" spans="1:9" ht="15" thickBot="1"/>
    <row r="2" spans="1:9" ht="15" customHeight="1" thickBot="1">
      <c r="A2" s="112" t="s">
        <v>50</v>
      </c>
      <c r="B2" s="113">
        <v>44105</v>
      </c>
      <c r="C2" s="113">
        <v>44440</v>
      </c>
      <c r="D2" s="113">
        <v>44470</v>
      </c>
      <c r="E2" s="114" t="s">
        <v>51</v>
      </c>
      <c r="F2" s="115" t="s">
        <v>52</v>
      </c>
      <c r="H2" s="125" t="s">
        <v>53</v>
      </c>
      <c r="I2" s="125" t="s">
        <v>54</v>
      </c>
    </row>
    <row r="3" spans="1:9" ht="15" customHeight="1">
      <c r="A3" s="108" t="s">
        <v>0</v>
      </c>
      <c r="B3" s="132">
        <v>1837</v>
      </c>
      <c r="C3" s="133">
        <v>2028.8309156238408</v>
      </c>
      <c r="D3" s="133">
        <v>2040.453475067402</v>
      </c>
      <c r="E3" s="134">
        <v>0.57286979186174847</v>
      </c>
      <c r="F3" s="135">
        <v>11.075311653097543</v>
      </c>
      <c r="G3" s="106"/>
      <c r="H3" s="126" t="s">
        <v>55</v>
      </c>
      <c r="I3" s="129">
        <v>2840.4081632653065</v>
      </c>
    </row>
    <row r="4" spans="1:9" ht="15" customHeight="1">
      <c r="A4" s="109" t="s">
        <v>1</v>
      </c>
      <c r="B4" s="136">
        <v>1760</v>
      </c>
      <c r="C4" s="137">
        <v>2660</v>
      </c>
      <c r="D4" s="137">
        <v>3450</v>
      </c>
      <c r="E4" s="138">
        <v>29.699248120300751</v>
      </c>
      <c r="F4" s="139">
        <v>96.02272727272728</v>
      </c>
      <c r="G4" s="106"/>
      <c r="H4" s="127" t="s">
        <v>56</v>
      </c>
      <c r="I4" s="130">
        <v>2448.634832849601</v>
      </c>
    </row>
    <row r="5" spans="1:9" ht="15" customHeight="1">
      <c r="A5" s="109" t="s">
        <v>2</v>
      </c>
      <c r="B5" s="136">
        <v>2367.8035817916211</v>
      </c>
      <c r="C5" s="137">
        <v>2391.8790471803841</v>
      </c>
      <c r="D5" s="137">
        <v>2393.8455137725123</v>
      </c>
      <c r="E5" s="138">
        <v>8.2214299023448234E-2</v>
      </c>
      <c r="F5" s="139">
        <v>1.0998349770712963</v>
      </c>
      <c r="G5" s="106"/>
      <c r="H5" s="127" t="s">
        <v>57</v>
      </c>
      <c r="I5" s="130">
        <v>2846.8197278911571</v>
      </c>
    </row>
    <row r="6" spans="1:9" ht="15" customHeight="1">
      <c r="A6" s="109" t="s">
        <v>3</v>
      </c>
      <c r="B6" s="136">
        <v>2067.8376993994934</v>
      </c>
      <c r="C6" s="137">
        <v>2247.5339089457711</v>
      </c>
      <c r="D6" s="137">
        <v>3170</v>
      </c>
      <c r="E6" s="138">
        <v>41.043478248874152</v>
      </c>
      <c r="F6" s="139">
        <v>53.300232456375937</v>
      </c>
      <c r="G6" s="106"/>
      <c r="H6" s="127" t="s">
        <v>58</v>
      </c>
      <c r="I6" s="130">
        <v>2589.166648921253</v>
      </c>
    </row>
    <row r="7" spans="1:9" ht="15" customHeight="1">
      <c r="A7" s="109" t="s">
        <v>4</v>
      </c>
      <c r="B7" s="136">
        <v>2044.1666666666699</v>
      </c>
      <c r="C7" s="137">
        <v>2803.8461538461538</v>
      </c>
      <c r="D7" s="137">
        <v>3275</v>
      </c>
      <c r="E7" s="138">
        <v>16.803840877914951</v>
      </c>
      <c r="F7" s="139">
        <v>60.211985324092694</v>
      </c>
      <c r="G7" s="106"/>
      <c r="H7" s="127" t="s">
        <v>59</v>
      </c>
      <c r="I7" s="130">
        <v>2562.6408484805679</v>
      </c>
    </row>
    <row r="8" spans="1:9" ht="15" customHeight="1" thickBot="1">
      <c r="A8" s="109" t="s">
        <v>5</v>
      </c>
      <c r="B8" s="140">
        <v>2487.824649787387</v>
      </c>
      <c r="C8" s="137">
        <v>2486.7233813717439</v>
      </c>
      <c r="D8" s="140">
        <v>2486.7233813717439</v>
      </c>
      <c r="E8" s="138">
        <v>0</v>
      </c>
      <c r="F8" s="139">
        <v>-4.4266319804222576E-2</v>
      </c>
      <c r="G8" s="106"/>
      <c r="H8" s="128" t="s">
        <v>60</v>
      </c>
      <c r="I8" s="131">
        <v>2397.1821743441819</v>
      </c>
    </row>
    <row r="9" spans="1:9" ht="15" customHeight="1">
      <c r="A9" s="109" t="s">
        <v>6</v>
      </c>
      <c r="B9" s="136">
        <v>1988.0846785844133</v>
      </c>
      <c r="C9" s="137">
        <v>1999.2381236802573</v>
      </c>
      <c r="D9" s="137">
        <v>2561.5384615384601</v>
      </c>
      <c r="E9" s="138">
        <v>28.125731057144094</v>
      </c>
      <c r="F9" s="139">
        <v>28.844535101108789</v>
      </c>
      <c r="G9" s="106"/>
    </row>
    <row r="10" spans="1:9" ht="15" customHeight="1">
      <c r="A10" s="109" t="s">
        <v>7</v>
      </c>
      <c r="B10" s="136">
        <v>2083.3333333333298</v>
      </c>
      <c r="C10" s="137">
        <v>2687.5</v>
      </c>
      <c r="D10" s="137">
        <v>2542.8571428571427</v>
      </c>
      <c r="E10" s="138">
        <v>-5.3820598006644644</v>
      </c>
      <c r="F10" s="139">
        <v>22.057142857143049</v>
      </c>
      <c r="G10" s="106"/>
    </row>
    <row r="11" spans="1:9" ht="15" customHeight="1" thickBot="1">
      <c r="A11" s="109" t="s">
        <v>8</v>
      </c>
      <c r="B11" s="136">
        <v>2392.7693581703256</v>
      </c>
      <c r="C11" s="137">
        <v>2394.7821715163773</v>
      </c>
      <c r="D11" s="137">
        <v>2395.0173845387017</v>
      </c>
      <c r="E11" s="138">
        <v>9.8218963345431121E-3</v>
      </c>
      <c r="F11" s="139">
        <v>9.395081731130972E-2</v>
      </c>
      <c r="G11" s="106"/>
      <c r="H11" s="99" t="s">
        <v>40</v>
      </c>
    </row>
    <row r="12" spans="1:9" ht="15" customHeight="1">
      <c r="A12" s="109" t="s">
        <v>9</v>
      </c>
      <c r="B12" s="136">
        <v>2186.5935202037035</v>
      </c>
      <c r="C12" s="137">
        <v>2217.1264166547262</v>
      </c>
      <c r="D12" s="137">
        <v>2287.1264166547298</v>
      </c>
      <c r="E12" s="138">
        <v>3.1572399063117871</v>
      </c>
      <c r="F12" s="139">
        <v>4.5976947943054682</v>
      </c>
      <c r="G12" s="106"/>
      <c r="H12" s="118" t="s">
        <v>62</v>
      </c>
      <c r="I12" s="119" t="s">
        <v>54</v>
      </c>
    </row>
    <row r="13" spans="1:9" ht="15" customHeight="1">
      <c r="A13" s="109" t="s">
        <v>10</v>
      </c>
      <c r="B13" s="136">
        <v>1875.2828867571377</v>
      </c>
      <c r="C13" s="137">
        <v>1970.8154457291741</v>
      </c>
      <c r="D13" s="137">
        <v>1986.7496530346912</v>
      </c>
      <c r="E13" s="138">
        <v>0.80850834308444064</v>
      </c>
      <c r="F13" s="139">
        <v>5.943997413121437</v>
      </c>
      <c r="G13" s="106"/>
      <c r="H13" s="120" t="s">
        <v>1</v>
      </c>
      <c r="I13" s="122">
        <v>3450</v>
      </c>
    </row>
    <row r="14" spans="1:9" ht="15" customHeight="1">
      <c r="A14" s="109" t="s">
        <v>11</v>
      </c>
      <c r="B14" s="136">
        <v>1728.5714285714287</v>
      </c>
      <c r="C14" s="137">
        <v>2820</v>
      </c>
      <c r="D14" s="137">
        <v>2942.1952117798801</v>
      </c>
      <c r="E14" s="138">
        <v>4.3331635382936327</v>
      </c>
      <c r="F14" s="139">
        <v>70.209640350902134</v>
      </c>
      <c r="G14" s="106"/>
      <c r="H14" s="120" t="s">
        <v>4</v>
      </c>
      <c r="I14" s="123">
        <v>3275</v>
      </c>
    </row>
    <row r="15" spans="1:9" ht="15" customHeight="1" thickBot="1">
      <c r="A15" s="109" t="s">
        <v>12</v>
      </c>
      <c r="B15" s="136">
        <v>1872.9313139271926</v>
      </c>
      <c r="C15" s="137">
        <v>1901.5514820244055</v>
      </c>
      <c r="D15" s="137">
        <v>2194.1666666666702</v>
      </c>
      <c r="E15" s="138">
        <v>15.388233629664569</v>
      </c>
      <c r="F15" s="139">
        <v>17.151475355810362</v>
      </c>
      <c r="G15" s="106"/>
      <c r="H15" s="121" t="s">
        <v>35</v>
      </c>
      <c r="I15" s="124">
        <v>3200</v>
      </c>
    </row>
    <row r="16" spans="1:9" ht="15" customHeight="1">
      <c r="A16" s="109" t="s">
        <v>13</v>
      </c>
      <c r="B16" s="136">
        <v>1961.7647058823529</v>
      </c>
      <c r="C16" s="137">
        <v>2054.8900389948726</v>
      </c>
      <c r="D16" s="137">
        <v>2377.5</v>
      </c>
      <c r="E16" s="138">
        <v>15.699621628558219</v>
      </c>
      <c r="F16" s="139">
        <v>21.191904047976024</v>
      </c>
      <c r="G16" s="106"/>
      <c r="H16" s="116"/>
      <c r="I16" s="105"/>
    </row>
    <row r="17" spans="1:9" ht="15" customHeight="1">
      <c r="A17" s="109" t="s">
        <v>14</v>
      </c>
      <c r="B17" s="136">
        <v>1611.1111111111111</v>
      </c>
      <c r="C17" s="137">
        <v>2514.2857142857142</v>
      </c>
      <c r="D17" s="137">
        <v>2216.6666666666665</v>
      </c>
      <c r="E17" s="138">
        <v>-11.837121212121218</v>
      </c>
      <c r="F17" s="139">
        <v>37.586206896551715</v>
      </c>
      <c r="G17" s="106"/>
      <c r="H17" s="116"/>
      <c r="I17" s="105"/>
    </row>
    <row r="18" spans="1:9" ht="15" customHeight="1" thickBot="1">
      <c r="A18" s="109" t="s">
        <v>15</v>
      </c>
      <c r="B18" s="136">
        <v>1989.2572104333713</v>
      </c>
      <c r="C18" s="137">
        <v>1986.274922186017</v>
      </c>
      <c r="D18" s="137">
        <v>2633.3333333333298</v>
      </c>
      <c r="E18" s="138">
        <v>32.57647790443761</v>
      </c>
      <c r="F18" s="139">
        <v>32.377719659472433</v>
      </c>
      <c r="G18" s="106"/>
      <c r="H18" s="99" t="s">
        <v>41</v>
      </c>
      <c r="I18" s="69"/>
    </row>
    <row r="19" spans="1:9" ht="15" customHeight="1">
      <c r="A19" s="109" t="s">
        <v>16</v>
      </c>
      <c r="B19" s="136">
        <v>1693.75</v>
      </c>
      <c r="C19" s="137">
        <v>2515.294117647059</v>
      </c>
      <c r="D19" s="137">
        <v>2338.8888888888901</v>
      </c>
      <c r="E19" s="138">
        <v>-7.013304230329453</v>
      </c>
      <c r="F19" s="139">
        <v>38.089380893808993</v>
      </c>
      <c r="G19" s="117"/>
      <c r="H19" s="118" t="s">
        <v>62</v>
      </c>
      <c r="I19" s="119" t="s">
        <v>54</v>
      </c>
    </row>
    <row r="20" spans="1:9" ht="15" customHeight="1">
      <c r="A20" s="109" t="s">
        <v>17</v>
      </c>
      <c r="B20" s="136">
        <v>1678.5714285714287</v>
      </c>
      <c r="C20" s="137">
        <v>2812.5</v>
      </c>
      <c r="D20" s="137">
        <v>2862.5</v>
      </c>
      <c r="E20" s="138">
        <v>1.7777777777777715</v>
      </c>
      <c r="F20" s="139">
        <v>70.531914893617</v>
      </c>
      <c r="G20" s="117"/>
      <c r="H20" s="120" t="s">
        <v>0</v>
      </c>
      <c r="I20" s="122">
        <v>2040.45</v>
      </c>
    </row>
    <row r="21" spans="1:9" ht="15" customHeight="1">
      <c r="A21" s="109" t="s">
        <v>18</v>
      </c>
      <c r="B21" s="136">
        <v>1781.6666666666699</v>
      </c>
      <c r="C21" s="137">
        <v>2175</v>
      </c>
      <c r="D21" s="137">
        <v>3028.5714285714284</v>
      </c>
      <c r="E21" s="138">
        <v>39.24466338259441</v>
      </c>
      <c r="F21" s="139">
        <v>69.985300013363315</v>
      </c>
      <c r="G21" s="117"/>
      <c r="H21" s="120" t="s">
        <v>24</v>
      </c>
      <c r="I21" s="123">
        <v>2004.55</v>
      </c>
    </row>
    <row r="22" spans="1:9" ht="15" customHeight="1" thickBot="1">
      <c r="A22" s="109" t="s">
        <v>19</v>
      </c>
      <c r="B22" s="136">
        <v>1874</v>
      </c>
      <c r="C22" s="137">
        <v>2900</v>
      </c>
      <c r="D22" s="137">
        <v>2970</v>
      </c>
      <c r="E22" s="138">
        <v>2.4137931034482705</v>
      </c>
      <c r="F22" s="139">
        <v>58.484525080042687</v>
      </c>
      <c r="G22" s="117"/>
      <c r="H22" s="121" t="s">
        <v>10</v>
      </c>
      <c r="I22" s="124">
        <v>1987.74965303469</v>
      </c>
    </row>
    <row r="23" spans="1:9" ht="15" customHeight="1">
      <c r="A23" s="109" t="s">
        <v>20</v>
      </c>
      <c r="B23" s="136">
        <v>1891.6666666666699</v>
      </c>
      <c r="C23" s="137">
        <v>1940.3571923555944</v>
      </c>
      <c r="D23" s="137">
        <v>2166.6666666666702</v>
      </c>
      <c r="E23" s="138">
        <v>11.66328937799004</v>
      </c>
      <c r="F23" s="139">
        <v>14.537444933920682</v>
      </c>
      <c r="G23" s="106"/>
    </row>
    <row r="24" spans="1:9" ht="15" customHeight="1">
      <c r="A24" s="109" t="s">
        <v>21</v>
      </c>
      <c r="B24" s="136">
        <v>1950</v>
      </c>
      <c r="C24" s="137">
        <v>2500</v>
      </c>
      <c r="D24" s="137">
        <v>2700</v>
      </c>
      <c r="E24" s="138">
        <v>8</v>
      </c>
      <c r="F24" s="139">
        <v>38.461538461538453</v>
      </c>
      <c r="G24" s="106"/>
    </row>
    <row r="25" spans="1:9" ht="15" customHeight="1">
      <c r="A25" s="109" t="s">
        <v>22</v>
      </c>
      <c r="B25" s="136">
        <v>1837.5</v>
      </c>
      <c r="C25" s="137">
        <v>2691.6666666666665</v>
      </c>
      <c r="D25" s="137">
        <v>2875</v>
      </c>
      <c r="E25" s="138">
        <v>6.811145510835928</v>
      </c>
      <c r="F25" s="139">
        <v>56.462585034013614</v>
      </c>
      <c r="G25" s="106"/>
    </row>
    <row r="26" spans="1:9" ht="15" customHeight="1">
      <c r="A26" s="109" t="s">
        <v>23</v>
      </c>
      <c r="B26" s="136">
        <v>1807.1740812846622</v>
      </c>
      <c r="C26" s="137">
        <v>2600.8333333333335</v>
      </c>
      <c r="D26" s="137">
        <v>3025</v>
      </c>
      <c r="E26" s="138">
        <v>16.3088753604614</v>
      </c>
      <c r="F26" s="139">
        <v>67.388412180503622</v>
      </c>
      <c r="G26" s="106"/>
    </row>
    <row r="27" spans="1:9" ht="15" customHeight="1">
      <c r="A27" s="109" t="s">
        <v>24</v>
      </c>
      <c r="B27" s="136">
        <v>1830.8334467914949</v>
      </c>
      <c r="C27" s="137">
        <v>1858.3123341873641</v>
      </c>
      <c r="D27" s="137">
        <v>2004.54545454545</v>
      </c>
      <c r="E27" s="138">
        <v>7.8691357565591034</v>
      </c>
      <c r="F27" s="139">
        <v>9.4881382060384851</v>
      </c>
      <c r="G27" s="106"/>
    </row>
    <row r="28" spans="1:9" ht="15" customHeight="1">
      <c r="A28" s="109" t="s">
        <v>25</v>
      </c>
      <c r="B28" s="136">
        <v>2021.4285714285713</v>
      </c>
      <c r="C28" s="137">
        <v>2260</v>
      </c>
      <c r="D28" s="137">
        <v>2640</v>
      </c>
      <c r="E28" s="138">
        <v>16.814159292035399</v>
      </c>
      <c r="F28" s="139">
        <v>30.600706713780937</v>
      </c>
      <c r="G28" s="106"/>
    </row>
    <row r="29" spans="1:9" ht="15" customHeight="1">
      <c r="A29" s="109" t="s">
        <v>26</v>
      </c>
      <c r="B29" s="136">
        <v>2205.4625949375336</v>
      </c>
      <c r="C29" s="137">
        <v>2358.3333333333335</v>
      </c>
      <c r="D29" s="137">
        <v>2750</v>
      </c>
      <c r="E29" s="138">
        <v>16.607773851590096</v>
      </c>
      <c r="F29" s="139">
        <v>24.690394038530016</v>
      </c>
      <c r="G29" s="106"/>
    </row>
    <row r="30" spans="1:9" ht="15" customHeight="1">
      <c r="A30" s="109" t="s">
        <v>36</v>
      </c>
      <c r="B30" s="136">
        <v>1784.44444444444</v>
      </c>
      <c r="C30" s="137">
        <v>2579.1666666666665</v>
      </c>
      <c r="D30" s="137">
        <v>2888.8888888888887</v>
      </c>
      <c r="E30" s="138">
        <v>12.008616047388259</v>
      </c>
      <c r="F30" s="139">
        <v>61.892901618929386</v>
      </c>
      <c r="G30" s="106"/>
    </row>
    <row r="31" spans="1:9" ht="15" customHeight="1">
      <c r="A31" s="109" t="s">
        <v>27</v>
      </c>
      <c r="B31" s="136">
        <v>1800</v>
      </c>
      <c r="C31" s="137">
        <v>2558.3333333333335</v>
      </c>
      <c r="D31" s="137">
        <v>3038.8888888888887</v>
      </c>
      <c r="E31" s="138">
        <v>18.78393051031486</v>
      </c>
      <c r="F31" s="139">
        <v>68.827160493827165</v>
      </c>
      <c r="G31" s="106"/>
    </row>
    <row r="32" spans="1:9" ht="15" customHeight="1">
      <c r="A32" s="109" t="s">
        <v>28</v>
      </c>
      <c r="B32" s="136">
        <v>1737.5</v>
      </c>
      <c r="C32" s="137">
        <v>1902.0510572103815</v>
      </c>
      <c r="D32" s="137">
        <v>2320.8333333333298</v>
      </c>
      <c r="E32" s="138">
        <v>22.017404555750986</v>
      </c>
      <c r="F32" s="139">
        <v>33.573141486810357</v>
      </c>
      <c r="G32" s="106"/>
    </row>
    <row r="33" spans="1:7" ht="15" customHeight="1">
      <c r="A33" s="109" t="s">
        <v>29</v>
      </c>
      <c r="B33" s="136">
        <v>1742.8571428571399</v>
      </c>
      <c r="C33" s="137">
        <v>2661.7647058823532</v>
      </c>
      <c r="D33" s="137">
        <v>2904.3433278709599</v>
      </c>
      <c r="E33" s="138">
        <v>9.1134509918371549</v>
      </c>
      <c r="F33" s="139">
        <v>66.642649959809461</v>
      </c>
      <c r="G33" s="106"/>
    </row>
    <row r="34" spans="1:7" ht="15" customHeight="1">
      <c r="A34" s="109" t="s">
        <v>30</v>
      </c>
      <c r="B34" s="136">
        <v>1700</v>
      </c>
      <c r="C34" s="137">
        <v>2687.5</v>
      </c>
      <c r="D34" s="137">
        <v>2600</v>
      </c>
      <c r="E34" s="138">
        <v>-3.2558139534883708</v>
      </c>
      <c r="F34" s="139">
        <v>52.941176470588232</v>
      </c>
      <c r="G34" s="106"/>
    </row>
    <row r="35" spans="1:7" ht="15" customHeight="1">
      <c r="A35" s="109" t="s">
        <v>31</v>
      </c>
      <c r="B35" s="136">
        <v>2105.6303814684602</v>
      </c>
      <c r="C35" s="137">
        <v>2102.8461098652856</v>
      </c>
      <c r="D35" s="137">
        <v>2183.5118481705399</v>
      </c>
      <c r="E35" s="138">
        <v>3.8360267033721271</v>
      </c>
      <c r="F35" s="139">
        <v>3.6987244954057559</v>
      </c>
      <c r="G35" s="106"/>
    </row>
    <row r="36" spans="1:7" ht="15" customHeight="1">
      <c r="A36" s="109" t="s">
        <v>32</v>
      </c>
      <c r="B36" s="136">
        <v>1980</v>
      </c>
      <c r="C36" s="137">
        <v>2860</v>
      </c>
      <c r="D36" s="137">
        <v>3000</v>
      </c>
      <c r="E36" s="138">
        <v>4.8951048951048932</v>
      </c>
      <c r="F36" s="139">
        <v>51.515151515151501</v>
      </c>
      <c r="G36" s="106"/>
    </row>
    <row r="37" spans="1:7" ht="15" customHeight="1">
      <c r="A37" s="109" t="s">
        <v>33</v>
      </c>
      <c r="B37" s="140">
        <v>2244.5078703430268</v>
      </c>
      <c r="C37" s="137">
        <v>2248.4337116090783</v>
      </c>
      <c r="D37" s="140">
        <v>2349.10019162153</v>
      </c>
      <c r="E37" s="138">
        <v>4.4771824711883852</v>
      </c>
      <c r="F37" s="139">
        <v>4.6599222333098282</v>
      </c>
      <c r="G37" s="106"/>
    </row>
    <row r="38" spans="1:7" ht="15" customHeight="1">
      <c r="A38" s="109" t="s">
        <v>34</v>
      </c>
      <c r="B38" s="140">
        <v>2330.9591732297222</v>
      </c>
      <c r="C38" s="140">
        <v>2333.5229608964237</v>
      </c>
      <c r="D38" s="140">
        <v>2433.7891924597898</v>
      </c>
      <c r="E38" s="138">
        <v>4.2967750154405451</v>
      </c>
      <c r="F38" s="139">
        <v>4.411489502305983</v>
      </c>
      <c r="G38" s="106"/>
    </row>
    <row r="39" spans="1:7" ht="15" customHeight="1">
      <c r="A39" s="110" t="s">
        <v>35</v>
      </c>
      <c r="B39" s="136">
        <v>2035.0321452357398</v>
      </c>
      <c r="C39" s="137">
        <v>3000</v>
      </c>
      <c r="D39" s="137">
        <v>3200</v>
      </c>
      <c r="E39" s="138">
        <v>6.6666666666666714</v>
      </c>
      <c r="F39" s="139">
        <v>57.245673366467116</v>
      </c>
      <c r="G39" s="106"/>
    </row>
    <row r="40" spans="1:7" ht="17.25" customHeight="1" thickBot="1">
      <c r="A40" s="111" t="s">
        <v>54</v>
      </c>
      <c r="B40" s="141">
        <f>AVERAGE(B3:B39)</f>
        <v>1953.7112637444623</v>
      </c>
      <c r="C40" s="141">
        <f t="shared" ref="C40:D40" si="0">AVERAGE(C3:C39)</f>
        <v>2397.5998174331435</v>
      </c>
      <c r="D40" s="141">
        <f t="shared" si="0"/>
        <v>2627.937876140224</v>
      </c>
      <c r="E40" s="141">
        <v>9.6070268704674362</v>
      </c>
      <c r="F40" s="142">
        <v>34.510043777069995</v>
      </c>
      <c r="G40" s="106"/>
    </row>
    <row r="41" spans="1:7">
      <c r="D41" s="7"/>
      <c r="E41" s="107"/>
      <c r="G41" s="106"/>
    </row>
  </sheetData>
  <sortState xmlns:xlrd2="http://schemas.microsoft.com/office/spreadsheetml/2017/richdata2" ref="B2:C39">
    <sortCondition descending="1" ref="C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T61"/>
  <sheetViews>
    <sheetView workbookViewId="0">
      <pane xSplit="1" ySplit="4" topLeftCell="B35" activePane="bottomRight" state="frozen"/>
      <selection pane="topRight"/>
      <selection pane="bottomLeft"/>
      <selection pane="bottomRight" activeCell="A46" sqref="A46:B54"/>
    </sheetView>
  </sheetViews>
  <sheetFormatPr defaultColWidth="9.109375" defaultRowHeight="15" customHeight="1"/>
  <cols>
    <col min="1" max="1" width="22.6640625" style="69" customWidth="1"/>
    <col min="2" max="2" width="38.6640625" style="69" customWidth="1"/>
    <col min="3" max="3" width="10.33203125" style="69" customWidth="1"/>
    <col min="4" max="4" width="8" style="69" customWidth="1"/>
    <col min="5" max="5" width="8.88671875" style="69" customWidth="1"/>
    <col min="6" max="16" width="8" style="69" customWidth="1"/>
    <col min="17" max="20" width="9.109375" style="69"/>
    <col min="21" max="21" width="8.88671875" style="69" customWidth="1"/>
    <col min="22" max="24" width="9.109375" style="69"/>
    <col min="25" max="25" width="9.109375" style="69" customWidth="1"/>
    <col min="26" max="27" width="9.6640625" style="69" customWidth="1"/>
    <col min="28" max="31" width="9.109375" style="69"/>
    <col min="32" max="32" width="10.109375" style="69" customWidth="1"/>
    <col min="33" max="16384" width="9.109375" style="69"/>
  </cols>
  <sheetData>
    <row r="3" spans="1:72" ht="15" customHeight="1">
      <c r="C3" t="s">
        <v>48</v>
      </c>
    </row>
    <row r="4" spans="1:72" s="70" customFormat="1" ht="15" customHeight="1">
      <c r="A4" s="71" t="s">
        <v>46</v>
      </c>
      <c r="B4" s="71" t="s">
        <v>45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72">
        <v>44409</v>
      </c>
      <c r="BS4" s="72">
        <v>44440</v>
      </c>
      <c r="BT4" s="72">
        <v>44470</v>
      </c>
    </row>
    <row r="5" spans="1:72" ht="15" customHeight="1">
      <c r="A5" s="74" t="s">
        <v>0</v>
      </c>
      <c r="B5" s="75" t="s">
        <v>44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1">
        <v>2035</v>
      </c>
      <c r="BQ5" s="102">
        <v>2150</v>
      </c>
      <c r="BR5" s="104">
        <v>2340.909090909091</v>
      </c>
      <c r="BS5" s="104">
        <v>2028.8309156238408</v>
      </c>
      <c r="BT5" s="104">
        <v>2040.453475067402</v>
      </c>
    </row>
    <row r="6" spans="1:72" ht="15" customHeight="1">
      <c r="A6" s="74" t="s">
        <v>1</v>
      </c>
      <c r="B6" s="75" t="s">
        <v>44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1">
        <v>1824.8149818129523</v>
      </c>
      <c r="BQ6" s="102">
        <v>1806.1481038662955</v>
      </c>
      <c r="BR6" s="104">
        <v>1806.6613927636199</v>
      </c>
      <c r="BS6" s="104">
        <v>2660</v>
      </c>
      <c r="BT6" s="104">
        <v>3450</v>
      </c>
    </row>
    <row r="7" spans="1:72" ht="15" customHeight="1">
      <c r="A7" s="74" t="s">
        <v>2</v>
      </c>
      <c r="B7" s="75" t="s">
        <v>44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1">
        <v>2392.0079224532237</v>
      </c>
      <c r="BQ7" s="102">
        <v>2392.0241919203627</v>
      </c>
      <c r="BR7" s="104">
        <v>2392.6768081094483</v>
      </c>
      <c r="BS7" s="104">
        <v>2391.8790471803841</v>
      </c>
      <c r="BT7" s="104">
        <v>2393.8455137725123</v>
      </c>
    </row>
    <row r="8" spans="1:72" ht="15" customHeight="1">
      <c r="A8" s="74" t="s">
        <v>3</v>
      </c>
      <c r="B8" s="75" t="s">
        <v>44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1">
        <v>2211.25</v>
      </c>
      <c r="BQ8" s="102">
        <v>2600</v>
      </c>
      <c r="BR8" s="104">
        <v>3025.45454545455</v>
      </c>
      <c r="BS8" s="104">
        <v>2247.5339089457711</v>
      </c>
      <c r="BT8" s="104">
        <v>3170</v>
      </c>
    </row>
    <row r="9" spans="1:72" ht="15" customHeight="1">
      <c r="A9" s="74" t="s">
        <v>4</v>
      </c>
      <c r="B9" s="75" t="s">
        <v>44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1">
        <v>2400</v>
      </c>
      <c r="BQ9" s="102">
        <v>2485.7142857142858</v>
      </c>
      <c r="BR9" s="104">
        <v>2244.368818199715</v>
      </c>
      <c r="BS9" s="104">
        <v>2803.8461538461538</v>
      </c>
      <c r="BT9" s="104">
        <v>3275</v>
      </c>
    </row>
    <row r="10" spans="1:72" ht="15" customHeight="1">
      <c r="A10" s="74" t="s">
        <v>5</v>
      </c>
      <c r="B10" s="75" t="s">
        <v>44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1">
        <v>2486.5620308248103</v>
      </c>
      <c r="BQ10" s="102">
        <v>2486.8567563998122</v>
      </c>
      <c r="BR10" s="104">
        <v>2486.9448063518325</v>
      </c>
      <c r="BS10" s="104">
        <v>2486.7233813717439</v>
      </c>
      <c r="BT10" s="89">
        <v>2486.7233813717439</v>
      </c>
    </row>
    <row r="11" spans="1:72" ht="15" customHeight="1">
      <c r="A11" s="74" t="s">
        <v>6</v>
      </c>
      <c r="B11" s="75" t="s">
        <v>44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1">
        <v>2235</v>
      </c>
      <c r="BQ11" s="102">
        <v>1997.9548885044126</v>
      </c>
      <c r="BR11" s="104">
        <v>1997.9548885044126</v>
      </c>
      <c r="BS11" s="104">
        <v>1999.2381236802573</v>
      </c>
      <c r="BT11" s="104">
        <v>2561.5384615384601</v>
      </c>
    </row>
    <row r="12" spans="1:72" ht="15" customHeight="1">
      <c r="A12" s="74" t="s">
        <v>7</v>
      </c>
      <c r="B12" s="75" t="s">
        <v>44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1">
        <v>2100</v>
      </c>
      <c r="BQ12" s="102">
        <v>2540</v>
      </c>
      <c r="BR12" s="104">
        <v>2825</v>
      </c>
      <c r="BS12" s="104">
        <v>2687.5</v>
      </c>
      <c r="BT12" s="104">
        <v>2542.8571428571427</v>
      </c>
    </row>
    <row r="13" spans="1:72" ht="15" customHeight="1">
      <c r="A13" s="74" t="s">
        <v>8</v>
      </c>
      <c r="B13" s="75" t="s">
        <v>44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1">
        <v>2394.3909515960868</v>
      </c>
      <c r="BQ13" s="102">
        <v>2394.6369070102191</v>
      </c>
      <c r="BR13" s="104">
        <v>2395.0122281361405</v>
      </c>
      <c r="BS13" s="104">
        <v>2394.7821715163773</v>
      </c>
      <c r="BT13" s="104">
        <v>2395.0173845387017</v>
      </c>
    </row>
    <row r="14" spans="1:72" ht="15" customHeight="1">
      <c r="A14" s="74" t="s">
        <v>9</v>
      </c>
      <c r="B14" s="75" t="s">
        <v>44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1">
        <v>2182.86</v>
      </c>
      <c r="BQ14" s="102">
        <v>2214.6132260893428</v>
      </c>
      <c r="BR14" s="104">
        <v>2217.1628000619367</v>
      </c>
      <c r="BS14" s="104">
        <v>2217.1264166547262</v>
      </c>
      <c r="BT14" s="104">
        <v>2287.1264166547298</v>
      </c>
    </row>
    <row r="15" spans="1:72" ht="15" customHeight="1">
      <c r="A15" s="74" t="s">
        <v>10</v>
      </c>
      <c r="B15" s="75" t="s">
        <v>44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1">
        <v>2068.3333333333335</v>
      </c>
      <c r="BQ15" s="102">
        <v>1956.2221664294377</v>
      </c>
      <c r="BR15" s="104">
        <v>1963.7206499221456</v>
      </c>
      <c r="BS15" s="104">
        <v>1970.8154457291741</v>
      </c>
      <c r="BT15" s="104">
        <v>1986.7496530346912</v>
      </c>
    </row>
    <row r="16" spans="1:72" ht="15" customHeight="1">
      <c r="A16" s="74" t="s">
        <v>11</v>
      </c>
      <c r="B16" s="75" t="s">
        <v>44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1">
        <v>1840.7456438678819</v>
      </c>
      <c r="BQ16" s="102">
        <v>2141.6666666666665</v>
      </c>
      <c r="BR16" s="104">
        <v>2450</v>
      </c>
      <c r="BS16" s="104">
        <v>2820</v>
      </c>
      <c r="BT16" s="104">
        <v>2942.1952117798801</v>
      </c>
    </row>
    <row r="17" spans="1:72" ht="15" customHeight="1">
      <c r="A17" s="74" t="s">
        <v>12</v>
      </c>
      <c r="B17" s="75" t="s">
        <v>44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1">
        <v>2026.42857142857</v>
      </c>
      <c r="BQ17" s="102">
        <v>1896.6180608703949</v>
      </c>
      <c r="BR17" s="104">
        <v>1898.7120490498403</v>
      </c>
      <c r="BS17" s="104">
        <v>1901.5514820244055</v>
      </c>
      <c r="BT17" s="104">
        <v>2194.1666666666702</v>
      </c>
    </row>
    <row r="18" spans="1:72" ht="15" customHeight="1">
      <c r="A18" s="74" t="s">
        <v>13</v>
      </c>
      <c r="B18" s="75" t="s">
        <v>44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1">
        <v>2091.2786660618599</v>
      </c>
      <c r="BQ18" s="102">
        <v>2006.5903625509641</v>
      </c>
      <c r="BR18" s="104">
        <v>2450</v>
      </c>
      <c r="BS18" s="104">
        <v>2054.8900389948726</v>
      </c>
      <c r="BT18" s="104">
        <v>2377.5</v>
      </c>
    </row>
    <row r="19" spans="1:72" ht="15" customHeight="1">
      <c r="A19" s="74" t="s">
        <v>14</v>
      </c>
      <c r="B19" s="75" t="s">
        <v>44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1">
        <v>2024.6153846153845</v>
      </c>
      <c r="BQ19" s="102">
        <v>2168.6999999999998</v>
      </c>
      <c r="BR19" s="104">
        <v>2225</v>
      </c>
      <c r="BS19" s="104">
        <v>2514.2857142857142</v>
      </c>
      <c r="BT19" s="104">
        <v>2216.6666666666665</v>
      </c>
    </row>
    <row r="20" spans="1:72" ht="15" customHeight="1">
      <c r="A20" s="74" t="s">
        <v>15</v>
      </c>
      <c r="B20" s="75" t="s">
        <v>44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1">
        <v>1984.682815613374</v>
      </c>
      <c r="BQ20" s="102">
        <v>1985.3940194509628</v>
      </c>
      <c r="BR20" s="104">
        <v>1986.4065479618532</v>
      </c>
      <c r="BS20" s="104">
        <v>1986.274922186017</v>
      </c>
      <c r="BT20" s="104">
        <v>2633.3333333333298</v>
      </c>
    </row>
    <row r="21" spans="1:72" ht="15" customHeight="1">
      <c r="A21" s="74" t="s">
        <v>16</v>
      </c>
      <c r="B21" s="75" t="s">
        <v>44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1">
        <v>2032.7272727272727</v>
      </c>
      <c r="BQ21" s="102">
        <v>2037.5</v>
      </c>
      <c r="BR21" s="104">
        <v>2259.2307692307691</v>
      </c>
      <c r="BS21" s="104">
        <v>2515.294117647059</v>
      </c>
      <c r="BT21" s="104">
        <v>2338.8888888888901</v>
      </c>
    </row>
    <row r="22" spans="1:72" ht="15" customHeight="1">
      <c r="A22" s="74" t="s">
        <v>17</v>
      </c>
      <c r="B22" s="75" t="s">
        <v>44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1">
        <v>1732.5489696997297</v>
      </c>
      <c r="BQ22" s="102">
        <v>2175</v>
      </c>
      <c r="BR22" s="104">
        <v>2521.4285714285716</v>
      </c>
      <c r="BS22" s="104">
        <v>2812.5</v>
      </c>
      <c r="BT22" s="104">
        <v>2862.5</v>
      </c>
    </row>
    <row r="23" spans="1:72" ht="15" customHeight="1">
      <c r="A23" s="74" t="s">
        <v>18</v>
      </c>
      <c r="B23" s="75" t="s">
        <v>44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1">
        <v>2050</v>
      </c>
      <c r="BQ23" s="102">
        <v>2400</v>
      </c>
      <c r="BR23" s="104">
        <v>2175</v>
      </c>
      <c r="BS23" s="104">
        <v>2175</v>
      </c>
      <c r="BT23" s="104">
        <v>3028.5714285714284</v>
      </c>
    </row>
    <row r="24" spans="1:72" ht="15" customHeight="1">
      <c r="A24" s="74" t="s">
        <v>19</v>
      </c>
      <c r="B24" s="75" t="s">
        <v>44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1">
        <v>1857.3395026718117</v>
      </c>
      <c r="BQ24" s="102">
        <v>2350</v>
      </c>
      <c r="BR24" s="104">
        <v>2300</v>
      </c>
      <c r="BS24" s="104">
        <v>2900</v>
      </c>
      <c r="BT24" s="104">
        <v>2970</v>
      </c>
    </row>
    <row r="25" spans="1:72" ht="15" customHeight="1">
      <c r="A25" s="74" t="s">
        <v>20</v>
      </c>
      <c r="B25" s="75" t="s">
        <v>44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1">
        <v>1980.9462597009499</v>
      </c>
      <c r="BQ25" s="102">
        <v>2290</v>
      </c>
      <c r="BR25" s="104">
        <v>2120</v>
      </c>
      <c r="BS25" s="104">
        <v>1940.3571923555944</v>
      </c>
      <c r="BT25" s="104">
        <v>2166.6666666666702</v>
      </c>
    </row>
    <row r="26" spans="1:72" ht="15" customHeight="1">
      <c r="A26" s="74" t="s">
        <v>21</v>
      </c>
      <c r="B26" s="75" t="s">
        <v>44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1">
        <v>1870</v>
      </c>
      <c r="BQ26" s="102">
        <v>1944.5308155996124</v>
      </c>
      <c r="BR26" s="104">
        <v>1941.00611205211</v>
      </c>
      <c r="BS26" s="104">
        <v>2500</v>
      </c>
      <c r="BT26" s="104">
        <v>2700</v>
      </c>
    </row>
    <row r="27" spans="1:72" ht="15" customHeight="1">
      <c r="A27" s="74" t="s">
        <v>22</v>
      </c>
      <c r="B27" s="75" t="s">
        <v>44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1">
        <v>2075</v>
      </c>
      <c r="BQ27" s="102">
        <v>2025</v>
      </c>
      <c r="BR27" s="104">
        <v>2165</v>
      </c>
      <c r="BS27" s="104">
        <v>2691.6666666666665</v>
      </c>
      <c r="BT27" s="104">
        <v>2875</v>
      </c>
    </row>
    <row r="28" spans="1:72" ht="15" customHeight="1">
      <c r="A28" s="74" t="s">
        <v>23</v>
      </c>
      <c r="B28" s="75" t="s">
        <v>44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1">
        <v>1940</v>
      </c>
      <c r="BQ28" s="102">
        <v>2040</v>
      </c>
      <c r="BR28" s="104">
        <v>2480</v>
      </c>
      <c r="BS28" s="104">
        <v>2600.8333333333335</v>
      </c>
      <c r="BT28" s="104">
        <v>3025</v>
      </c>
    </row>
    <row r="29" spans="1:72" ht="15" customHeight="1">
      <c r="A29" s="74" t="s">
        <v>24</v>
      </c>
      <c r="B29" s="75" t="s">
        <v>44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1">
        <v>1839.1941780968687</v>
      </c>
      <c r="BQ29" s="102">
        <v>1840.8028009547963</v>
      </c>
      <c r="BR29" s="104">
        <v>1847.7015212349334</v>
      </c>
      <c r="BS29" s="104">
        <v>1858.3123341873641</v>
      </c>
      <c r="BT29" s="104">
        <v>2004.54545454545</v>
      </c>
    </row>
    <row r="30" spans="1:72" ht="15" customHeight="1">
      <c r="A30" s="74" t="s">
        <v>25</v>
      </c>
      <c r="B30" s="75" t="s">
        <v>44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1">
        <v>2241.6666666666665</v>
      </c>
      <c r="BQ30" s="102">
        <v>2300</v>
      </c>
      <c r="BR30" s="104">
        <v>2143.75</v>
      </c>
      <c r="BS30" s="104">
        <v>2260</v>
      </c>
      <c r="BT30" s="104">
        <v>2640</v>
      </c>
    </row>
    <row r="31" spans="1:72" ht="15" customHeight="1">
      <c r="A31" s="74" t="s">
        <v>26</v>
      </c>
      <c r="B31" s="75" t="s">
        <v>44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1">
        <v>2025</v>
      </c>
      <c r="BQ31" s="102">
        <v>2308.3333333333335</v>
      </c>
      <c r="BR31" s="104">
        <v>2172.2855734390332</v>
      </c>
      <c r="BS31" s="104">
        <v>2358.3333333333335</v>
      </c>
      <c r="BT31" s="104">
        <v>2750</v>
      </c>
    </row>
    <row r="32" spans="1:72" ht="15" customHeight="1">
      <c r="A32" s="74" t="s">
        <v>36</v>
      </c>
      <c r="B32" s="75" t="s">
        <v>44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1">
        <v>2090</v>
      </c>
      <c r="BQ32" s="102">
        <v>1902.6264957848368</v>
      </c>
      <c r="BR32" s="104">
        <v>1907.6821629046783</v>
      </c>
      <c r="BS32" s="104">
        <v>2579.1666666666665</v>
      </c>
      <c r="BT32" s="104">
        <v>2888.8888888888887</v>
      </c>
    </row>
    <row r="33" spans="1:72" ht="15" customHeight="1">
      <c r="A33" s="74" t="s">
        <v>27</v>
      </c>
      <c r="B33" s="75" t="s">
        <v>44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1">
        <v>1844.7199425881363</v>
      </c>
      <c r="BQ33" s="102">
        <v>1842.94364554493</v>
      </c>
      <c r="BR33" s="104">
        <v>1840.8113975907497</v>
      </c>
      <c r="BS33" s="104">
        <v>2558.3333333333335</v>
      </c>
      <c r="BT33" s="104">
        <v>3038.8888888888887</v>
      </c>
    </row>
    <row r="34" spans="1:72" ht="15" customHeight="1">
      <c r="A34" s="74" t="s">
        <v>28</v>
      </c>
      <c r="B34" s="75" t="s">
        <v>44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1">
        <v>2033.3333333333333</v>
      </c>
      <c r="BQ34" s="102">
        <v>1852.6617016063308</v>
      </c>
      <c r="BR34" s="104">
        <v>2370</v>
      </c>
      <c r="BS34" s="104">
        <v>1902.0510572103815</v>
      </c>
      <c r="BT34" s="104">
        <v>2320.8333333333298</v>
      </c>
    </row>
    <row r="35" spans="1:72" ht="15" customHeight="1">
      <c r="A35" s="74" t="s">
        <v>29</v>
      </c>
      <c r="B35" s="75" t="s">
        <v>44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1">
        <v>1887.3467740754199</v>
      </c>
      <c r="BQ35" s="102">
        <v>1849.6878093906689</v>
      </c>
      <c r="BR35" s="104">
        <v>1848.9151687417832</v>
      </c>
      <c r="BS35" s="104">
        <v>2661.7647058823532</v>
      </c>
      <c r="BT35" s="104">
        <v>2904.3433278709599</v>
      </c>
    </row>
    <row r="36" spans="1:72" ht="15" customHeight="1">
      <c r="A36" s="74" t="s">
        <v>30</v>
      </c>
      <c r="B36" s="75" t="s">
        <v>44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1">
        <v>1846.1159318341752</v>
      </c>
      <c r="BQ36" s="102">
        <v>2160</v>
      </c>
      <c r="BR36" s="104">
        <v>2440</v>
      </c>
      <c r="BS36" s="104">
        <v>2687.5</v>
      </c>
      <c r="BT36" s="104">
        <v>2600</v>
      </c>
    </row>
    <row r="37" spans="1:72" ht="15" customHeight="1">
      <c r="A37" s="74" t="s">
        <v>31</v>
      </c>
      <c r="B37" s="75" t="s">
        <v>44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1">
        <v>2105.0714996611378</v>
      </c>
      <c r="BQ37" s="102">
        <v>2104.7188467563174</v>
      </c>
      <c r="BR37" s="104">
        <v>2104.922524107119</v>
      </c>
      <c r="BS37" s="104">
        <v>2102.8461098652856</v>
      </c>
      <c r="BT37" s="104">
        <v>2183.5118481705399</v>
      </c>
    </row>
    <row r="38" spans="1:72" ht="15" customHeight="1">
      <c r="A38" s="74" t="s">
        <v>32</v>
      </c>
      <c r="B38" s="75" t="s">
        <v>44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1">
        <v>2175</v>
      </c>
      <c r="BQ38" s="69">
        <v>2010.3876319457643</v>
      </c>
      <c r="BR38" s="89">
        <v>2008.452705740111</v>
      </c>
      <c r="BS38" s="104">
        <v>2860</v>
      </c>
      <c r="BT38" s="104">
        <v>3000</v>
      </c>
    </row>
    <row r="39" spans="1:72" ht="15" customHeight="1">
      <c r="A39" s="74" t="s">
        <v>33</v>
      </c>
      <c r="B39" s="75" t="s">
        <v>44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1">
        <v>2247.6199299271266</v>
      </c>
      <c r="BQ39" s="102">
        <v>2247.8470820876332</v>
      </c>
      <c r="BR39" s="104">
        <v>2248.1286451541928</v>
      </c>
      <c r="BS39" s="104">
        <v>2248.4337116090783</v>
      </c>
      <c r="BT39" s="89">
        <v>2349.10019162153</v>
      </c>
    </row>
    <row r="40" spans="1:72" ht="15" customHeight="1">
      <c r="A40" s="74" t="s">
        <v>34</v>
      </c>
      <c r="B40" s="75" t="s">
        <v>44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1">
        <v>2333.356187338125</v>
      </c>
      <c r="BQ40" s="69">
        <v>2333.5679121725361</v>
      </c>
      <c r="BR40" s="104">
        <v>2333.5463354519375</v>
      </c>
      <c r="BS40" s="89">
        <v>2333.5229608964237</v>
      </c>
      <c r="BT40" s="89">
        <v>2433.7891924597898</v>
      </c>
    </row>
    <row r="41" spans="1:72" ht="15" customHeight="1">
      <c r="A41" s="43" t="s">
        <v>35</v>
      </c>
      <c r="B41" s="75" t="s">
        <v>44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1">
        <v>2036.4373993170309</v>
      </c>
      <c r="BQ41" s="102">
        <v>2000</v>
      </c>
      <c r="BR41" s="104">
        <v>2033.3068133612294</v>
      </c>
      <c r="BS41" s="104">
        <v>3000</v>
      </c>
      <c r="BT41" s="104">
        <v>3200</v>
      </c>
    </row>
    <row r="42" spans="1:72" ht="15" customHeight="1">
      <c r="A42" s="96" t="s">
        <v>37</v>
      </c>
      <c r="B42" s="97"/>
      <c r="C42" s="98">
        <f t="shared" ref="C42:AN42" si="0">AVERAGE(C5:C41)</f>
        <v>1841.975418275418</v>
      </c>
      <c r="D42" s="98">
        <f t="shared" si="0"/>
        <v>1860.2976533676533</v>
      </c>
      <c r="E42" s="98">
        <f t="shared" si="0"/>
        <v>1839.3436265924479</v>
      </c>
      <c r="F42" s="98">
        <f t="shared" si="0"/>
        <v>1862.9063494081233</v>
      </c>
      <c r="G42" s="98">
        <f t="shared" si="0"/>
        <v>1853.9525740025731</v>
      </c>
      <c r="H42" s="98">
        <f t="shared" si="0"/>
        <v>1962.6325602574004</v>
      </c>
      <c r="I42" s="98">
        <f t="shared" si="0"/>
        <v>2071.0590948090939</v>
      </c>
      <c r="J42" s="98">
        <f t="shared" si="0"/>
        <v>1928.0643886743874</v>
      </c>
      <c r="K42" s="98">
        <f t="shared" si="0"/>
        <v>1938.6155318757353</v>
      </c>
      <c r="L42" s="98">
        <f t="shared" si="0"/>
        <v>2067.0146448499222</v>
      </c>
      <c r="M42" s="98">
        <f t="shared" si="0"/>
        <v>1962.5455183104264</v>
      </c>
      <c r="N42" s="98">
        <f t="shared" si="0"/>
        <v>2002.1597520377509</v>
      </c>
      <c r="O42" s="98">
        <f t="shared" si="0"/>
        <v>2567.5637077107663</v>
      </c>
      <c r="P42" s="98">
        <f t="shared" si="0"/>
        <v>2708.381178039414</v>
      </c>
      <c r="Q42" s="98">
        <f t="shared" si="0"/>
        <v>2493.5891756418077</v>
      </c>
      <c r="R42" s="98">
        <f t="shared" si="0"/>
        <v>2428.3827508827503</v>
      </c>
      <c r="S42" s="98">
        <f t="shared" si="0"/>
        <v>2446.5677683912977</v>
      </c>
      <c r="T42" s="98">
        <f t="shared" si="0"/>
        <v>2215.9583285483286</v>
      </c>
      <c r="U42" s="98">
        <f t="shared" si="0"/>
        <v>2226.2133047133043</v>
      </c>
      <c r="V42" s="98">
        <f t="shared" si="0"/>
        <v>1990.7063163444745</v>
      </c>
      <c r="W42" s="98">
        <f t="shared" si="0"/>
        <v>1911.4376193981454</v>
      </c>
      <c r="X42" s="98">
        <f t="shared" si="0"/>
        <v>2374.070224070224</v>
      </c>
      <c r="Y42" s="98">
        <f t="shared" si="0"/>
        <v>2377.8089189189191</v>
      </c>
      <c r="Z42" s="98">
        <f t="shared" si="0"/>
        <v>2276.9555938241119</v>
      </c>
      <c r="AA42" s="98">
        <f t="shared" si="0"/>
        <v>2190.0657484407484</v>
      </c>
      <c r="AB42" s="98">
        <f t="shared" si="0"/>
        <v>2155.9678842376211</v>
      </c>
      <c r="AC42" s="98">
        <f t="shared" si="0"/>
        <v>2090.6383723949511</v>
      </c>
      <c r="AD42" s="98">
        <f t="shared" si="0"/>
        <v>2058.1920680361077</v>
      </c>
      <c r="AE42" s="98">
        <f t="shared" si="0"/>
        <v>2072.2413465858886</v>
      </c>
      <c r="AF42" s="98">
        <f t="shared" si="0"/>
        <v>2034.9344834121187</v>
      </c>
      <c r="AG42" s="98">
        <f t="shared" si="0"/>
        <v>2010.4527618312104</v>
      </c>
      <c r="AH42" s="98">
        <f t="shared" si="0"/>
        <v>2054.1449058831427</v>
      </c>
      <c r="AI42" s="98">
        <f t="shared" si="0"/>
        <v>2107.4755357182621</v>
      </c>
      <c r="AJ42" s="98">
        <f t="shared" si="0"/>
        <v>2145.3010586286541</v>
      </c>
      <c r="AK42" s="98">
        <f t="shared" si="0"/>
        <v>2084.735085724993</v>
      </c>
      <c r="AL42" s="98">
        <f t="shared" si="0"/>
        <v>2052.7897613576561</v>
      </c>
      <c r="AM42" s="98">
        <f t="shared" si="0"/>
        <v>2039.8190610448505</v>
      </c>
      <c r="AN42" s="98">
        <f t="shared" si="0"/>
        <v>2067.6820865444929</v>
      </c>
      <c r="AO42" s="98">
        <f t="shared" ref="AO42:BE42" si="1">AVERAGE(AO5:AO41)</f>
        <v>2064.4530541244735</v>
      </c>
      <c r="AP42" s="98">
        <f t="shared" si="1"/>
        <v>2046.5276291262935</v>
      </c>
      <c r="AQ42" s="98">
        <f t="shared" si="1"/>
        <v>2028.0409024379612</v>
      </c>
      <c r="AR42" s="98">
        <f t="shared" si="1"/>
        <v>1995.3755213680388</v>
      </c>
      <c r="AS42" s="98">
        <f t="shared" si="1"/>
        <v>2024.8010841458552</v>
      </c>
      <c r="AT42" s="98">
        <f t="shared" si="1"/>
        <v>2000.3385939475988</v>
      </c>
      <c r="AU42" s="98">
        <f t="shared" si="1"/>
        <v>1976.1112893412194</v>
      </c>
      <c r="AV42" s="98">
        <f t="shared" si="1"/>
        <v>1967.4623086521233</v>
      </c>
      <c r="AW42" s="98">
        <f t="shared" si="1"/>
        <v>2000.2853593944244</v>
      </c>
      <c r="AX42" s="98">
        <f t="shared" si="1"/>
        <v>2018.6812093899659</v>
      </c>
      <c r="AY42" s="98">
        <f t="shared" si="1"/>
        <v>2019.0999909850545</v>
      </c>
      <c r="AZ42" s="98">
        <f t="shared" si="1"/>
        <v>1995.3532551742262</v>
      </c>
      <c r="BA42" s="98">
        <f t="shared" si="1"/>
        <v>1981.0705813352877</v>
      </c>
      <c r="BB42" s="98">
        <f t="shared" si="1"/>
        <v>1957.3167183039304</v>
      </c>
      <c r="BC42" s="98">
        <f t="shared" si="1"/>
        <v>1965.0320028549845</v>
      </c>
      <c r="BD42" s="98">
        <f t="shared" si="1"/>
        <v>1973.9471655532052</v>
      </c>
      <c r="BE42" s="98">
        <f t="shared" si="1"/>
        <v>1971.3392418154406</v>
      </c>
      <c r="BF42" s="98">
        <f t="shared" ref="BF42:BK42" si="2">AVERAGE(BF5:BF41)</f>
        <v>1979.1511490430253</v>
      </c>
      <c r="BG42" s="98">
        <f t="shared" si="2"/>
        <v>1974.6662248748826</v>
      </c>
      <c r="BH42" s="98">
        <f t="shared" si="2"/>
        <v>1953.7112637444623</v>
      </c>
      <c r="BI42" s="98">
        <f t="shared" si="2"/>
        <v>1947.4669151640189</v>
      </c>
      <c r="BJ42" s="98">
        <f t="shared" si="2"/>
        <v>1949.7515743106944</v>
      </c>
      <c r="BK42" s="98">
        <f t="shared" si="2"/>
        <v>1949.0171065181919</v>
      </c>
      <c r="BL42" s="98">
        <f t="shared" ref="BL42:BM42" si="3">AVERAGE(BL5:BL41)</f>
        <v>2018.9058892482371</v>
      </c>
      <c r="BM42" s="98">
        <f t="shared" si="3"/>
        <v>2057.7147840862722</v>
      </c>
      <c r="BN42" s="98">
        <f t="shared" ref="BN42:BO42" si="4">AVERAGE(BN5:BN41)</f>
        <v>2069.2135145363227</v>
      </c>
      <c r="BO42" s="98">
        <f t="shared" si="4"/>
        <v>2071.693661723154</v>
      </c>
      <c r="BP42" s="98">
        <f t="shared" ref="BP42:BQ42" si="5">AVERAGE(BP5:BP41)</f>
        <v>2068.6863283579801</v>
      </c>
      <c r="BQ42" s="98">
        <f t="shared" si="5"/>
        <v>2141.5877759635114</v>
      </c>
      <c r="BR42" s="98">
        <f t="shared" ref="BR42:BS42" si="6">AVERAGE(BR5:BR41)</f>
        <v>2215.3284574557242</v>
      </c>
      <c r="BS42" s="98">
        <f t="shared" si="6"/>
        <v>2397.5998174331435</v>
      </c>
      <c r="BT42" s="98">
        <f t="shared" ref="BT42" si="7">AVERAGE(BT5:BT41)</f>
        <v>2627.937876140224</v>
      </c>
    </row>
    <row r="43" spans="1:72" ht="15" customHeight="1">
      <c r="A43" s="96" t="s">
        <v>38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8">O42/N42*100-100</f>
        <v>28.239702406242088</v>
      </c>
      <c r="P43" s="98">
        <f t="shared" si="8"/>
        <v>5.484478141895849</v>
      </c>
      <c r="Q43" s="98">
        <f t="shared" si="8"/>
        <v>-7.9306415263560979</v>
      </c>
      <c r="R43" s="98">
        <f t="shared" si="8"/>
        <v>-2.6149626167780582</v>
      </c>
      <c r="S43" s="98">
        <f t="shared" si="8"/>
        <v>0.7488530175869812</v>
      </c>
      <c r="T43" s="98">
        <f t="shared" si="8"/>
        <v>-9.4258349522279019</v>
      </c>
      <c r="U43" s="98">
        <f t="shared" si="8"/>
        <v>0.46277838499308643</v>
      </c>
      <c r="V43" s="98">
        <f t="shared" si="8"/>
        <v>-10.578815060992497</v>
      </c>
      <c r="W43" s="98">
        <f t="shared" si="8"/>
        <v>-3.9819382846933422</v>
      </c>
      <c r="X43" s="98">
        <f t="shared" si="8"/>
        <v>24.203384927505383</v>
      </c>
      <c r="Y43" s="98">
        <f t="shared" si="8"/>
        <v>0.15748038161589761</v>
      </c>
      <c r="Z43" s="98">
        <f t="shared" si="8"/>
        <v>-4.2414394315864854</v>
      </c>
      <c r="AA43" s="98">
        <f t="shared" si="8"/>
        <v>-3.8160535769357438</v>
      </c>
      <c r="AB43" s="98">
        <f t="shared" si="8"/>
        <v>-1.5569333581607765</v>
      </c>
      <c r="AC43" s="98">
        <f t="shared" si="8"/>
        <v>-3.0301709186067711</v>
      </c>
      <c r="AD43" s="98">
        <f t="shared" si="8"/>
        <v>-1.5519807149466232</v>
      </c>
      <c r="AE43" s="98">
        <f t="shared" si="8"/>
        <v>0.68260289056436818</v>
      </c>
      <c r="AF43" s="98">
        <f t="shared" si="8"/>
        <v>-1.800314583783134</v>
      </c>
      <c r="AG43" s="98">
        <f t="shared" si="8"/>
        <v>-1.2030717342731378</v>
      </c>
      <c r="AH43" s="98">
        <f t="shared" si="8"/>
        <v>2.1732489756255404</v>
      </c>
      <c r="AI43" s="98">
        <f t="shared" si="8"/>
        <v>2.5962447772004111</v>
      </c>
      <c r="AJ43" s="98">
        <f t="shared" si="8"/>
        <v>1.7948261922528417</v>
      </c>
      <c r="AK43" s="98">
        <f t="shared" si="8"/>
        <v>-2.823192234957304</v>
      </c>
      <c r="AL43" s="98">
        <f t="shared" si="8"/>
        <v>-1.5323445451692663</v>
      </c>
      <c r="AM43" s="98">
        <f t="shared" si="8"/>
        <v>-0.63185721971971986</v>
      </c>
      <c r="AN43" s="98">
        <f t="shared" si="8"/>
        <v>1.3659557375334259</v>
      </c>
      <c r="AO43" s="98">
        <f t="shared" ref="AO43:BE43" si="9">AO42/AN42*100-100</f>
        <v>-0.15616677442980631</v>
      </c>
      <c r="AP43" s="98">
        <f t="shared" si="9"/>
        <v>-0.86828930124460157</v>
      </c>
      <c r="AQ43" s="98">
        <f t="shared" si="9"/>
        <v>-0.90332162758167556</v>
      </c>
      <c r="AR43" s="98">
        <f t="shared" si="9"/>
        <v>-1.610686501966228</v>
      </c>
      <c r="AS43" s="98">
        <f t="shared" si="9"/>
        <v>1.4746879703947684</v>
      </c>
      <c r="AT43" s="98">
        <f t="shared" si="9"/>
        <v>-1.2081428832588585</v>
      </c>
      <c r="AU43" s="98">
        <f t="shared" si="9"/>
        <v>-1.211160184564946</v>
      </c>
      <c r="AV43" s="98">
        <f t="shared" si="9"/>
        <v>-0.4376768016936694</v>
      </c>
      <c r="AW43" s="98">
        <f t="shared" si="9"/>
        <v>1.6682937506837305</v>
      </c>
      <c r="AX43" s="98">
        <f t="shared" si="9"/>
        <v>0.91966128278370718</v>
      </c>
      <c r="AY43" s="98">
        <f t="shared" si="9"/>
        <v>2.0745306051310308E-2</v>
      </c>
      <c r="AZ43" s="98">
        <f t="shared" si="9"/>
        <v>-1.1761049931580203</v>
      </c>
      <c r="BA43" s="98">
        <f t="shared" si="9"/>
        <v>-0.71579675437928358</v>
      </c>
      <c r="BB43" s="98">
        <f t="shared" si="9"/>
        <v>-1.1990417330485315</v>
      </c>
      <c r="BC43" s="98">
        <f t="shared" si="9"/>
        <v>0.39417660304559377</v>
      </c>
      <c r="BD43" s="98">
        <f t="shared" si="9"/>
        <v>0.4536904582351724</v>
      </c>
      <c r="BE43" s="98">
        <f t="shared" si="9"/>
        <v>-0.13211720066649946</v>
      </c>
      <c r="BF43" s="98">
        <f t="shared" ref="BF43:BJ43" si="10">BF42/BE42*100-100</f>
        <v>0.39627411973957294</v>
      </c>
      <c r="BG43" s="98">
        <f t="shared" si="10"/>
        <v>-0.22660847153140651</v>
      </c>
      <c r="BH43" s="98">
        <f t="shared" si="10"/>
        <v>-1.0611900313303835</v>
      </c>
      <c r="BI43" s="98">
        <f t="shared" si="10"/>
        <v>-0.31961470951830506</v>
      </c>
      <c r="BJ43" s="98">
        <f t="shared" si="10"/>
        <v>0.11731440102454371</v>
      </c>
      <c r="BK43" s="98">
        <f t="shared" ref="BK43:BO43" si="11">BK42/BJ42*100-100</f>
        <v>-3.7669814051170647E-2</v>
      </c>
      <c r="BL43" s="98">
        <f t="shared" si="11"/>
        <v>3.5858475790855096</v>
      </c>
      <c r="BM43" s="98">
        <f t="shared" si="11"/>
        <v>1.9222735960459261</v>
      </c>
      <c r="BN43" s="98">
        <f t="shared" si="11"/>
        <v>0.55881070296904056</v>
      </c>
      <c r="BO43" s="98">
        <f t="shared" si="11"/>
        <v>0.11985941370515718</v>
      </c>
      <c r="BP43" s="98">
        <f>BP42/BO42*100-100</f>
        <v>-0.14516303354776028</v>
      </c>
      <c r="BQ43" s="98">
        <f>BQ42/BP42*100-100</f>
        <v>3.524045506860233</v>
      </c>
      <c r="BR43" s="98">
        <f>BR42/BQ42*100-100</f>
        <v>3.4432714978976975</v>
      </c>
      <c r="BS43" s="98">
        <f>BS42/BR42*100-100</f>
        <v>8.2277352310435816</v>
      </c>
      <c r="BT43" s="98">
        <f>BT42/BS42*100-100</f>
        <v>9.6070268704674362</v>
      </c>
    </row>
    <row r="44" spans="1:72" ht="15" customHeight="1">
      <c r="A44" s="96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2">O42/C42*100-100</f>
        <v>39.391855191786078</v>
      </c>
      <c r="P44" s="98">
        <f t="shared" si="12"/>
        <v>45.58859294030151</v>
      </c>
      <c r="Q44" s="98">
        <f t="shared" si="12"/>
        <v>35.569511840558533</v>
      </c>
      <c r="R44" s="98">
        <f t="shared" si="12"/>
        <v>30.354526498569726</v>
      </c>
      <c r="S44" s="98">
        <f t="shared" si="12"/>
        <v>31.964959767514642</v>
      </c>
      <c r="T44" s="98">
        <f t="shared" si="12"/>
        <v>12.907447548801713</v>
      </c>
      <c r="U44" s="98">
        <f t="shared" si="12"/>
        <v>7.4915394878441361</v>
      </c>
      <c r="V44" s="98">
        <f t="shared" si="12"/>
        <v>3.2489541344184971</v>
      </c>
      <c r="W44" s="98">
        <f t="shared" si="12"/>
        <v>-1.401923797200439</v>
      </c>
      <c r="X44" s="98">
        <f t="shared" si="12"/>
        <v>14.855026788772264</v>
      </c>
      <c r="Y44" s="98">
        <f t="shared" si="12"/>
        <v>21.159427729655761</v>
      </c>
      <c r="Z44" s="98">
        <f t="shared" si="12"/>
        <v>13.724970822467114</v>
      </c>
      <c r="AA44" s="98">
        <f t="shared" si="12"/>
        <v>-14.70257420045067</v>
      </c>
      <c r="AB44" s="98">
        <f t="shared" si="12"/>
        <v>-20.396438222247667</v>
      </c>
      <c r="AC44" s="98">
        <f t="shared" si="12"/>
        <v>-16.1594703403035</v>
      </c>
      <c r="AD44" s="98">
        <f t="shared" si="12"/>
        <v>-15.244330108673083</v>
      </c>
      <c r="AE44" s="98">
        <f t="shared" si="12"/>
        <v>-15.300063486552901</v>
      </c>
      <c r="AF44" s="98">
        <f t="shared" si="12"/>
        <v>-8.1690996984947049</v>
      </c>
      <c r="AG44" s="98">
        <f t="shared" si="12"/>
        <v>-9.691818049298746</v>
      </c>
      <c r="AH44" s="98">
        <f t="shared" si="12"/>
        <v>3.1867377431724861</v>
      </c>
      <c r="AI44" s="98">
        <f t="shared" si="12"/>
        <v>10.256045728651245</v>
      </c>
      <c r="AJ44" s="98">
        <f t="shared" si="12"/>
        <v>-9.6361583209344417</v>
      </c>
      <c r="AK44" s="98">
        <f t="shared" si="12"/>
        <v>-12.325373618632625</v>
      </c>
      <c r="AL44" s="98">
        <f t="shared" si="12"/>
        <v>-9.8449804236178693</v>
      </c>
      <c r="AM44" s="98">
        <f t="shared" si="12"/>
        <v>-6.8603733701998806</v>
      </c>
      <c r="AN44" s="98">
        <f t="shared" si="12"/>
        <v>-4.0949495740910464</v>
      </c>
      <c r="AO44" s="98">
        <f t="shared" ref="AO44:BE44" si="13">AO42/AC42*100-100</f>
        <v>-1.2525034753131763</v>
      </c>
      <c r="AP44" s="98">
        <f t="shared" si="13"/>
        <v>-0.56673228368546802</v>
      </c>
      <c r="AQ44" s="98">
        <f t="shared" si="13"/>
        <v>-2.1329776196556196</v>
      </c>
      <c r="AR44" s="98">
        <f t="shared" si="13"/>
        <v>-1.9439919253689482</v>
      </c>
      <c r="AS44" s="98">
        <f t="shared" si="13"/>
        <v>0.71368612021383626</v>
      </c>
      <c r="AT44" s="98">
        <f t="shared" si="13"/>
        <v>-2.6194019604673855</v>
      </c>
      <c r="AU44" s="98">
        <f t="shared" si="13"/>
        <v>-6.2332513071033873</v>
      </c>
      <c r="AV44" s="98">
        <f t="shared" si="13"/>
        <v>-8.2896873266921034</v>
      </c>
      <c r="AW44" s="98">
        <f t="shared" si="13"/>
        <v>-4.0508612777148301</v>
      </c>
      <c r="AX44" s="98">
        <f t="shared" si="13"/>
        <v>-1.6615706396124921</v>
      </c>
      <c r="AY44" s="98">
        <f t="shared" si="13"/>
        <v>-1.0157307800223663</v>
      </c>
      <c r="AZ44" s="98">
        <f t="shared" si="13"/>
        <v>-3.4980634518695553</v>
      </c>
      <c r="BA44" s="98">
        <f t="shared" si="13"/>
        <v>-4.0389619237211463</v>
      </c>
      <c r="BB44" s="98">
        <f t="shared" si="13"/>
        <v>-4.3591354229822485</v>
      </c>
      <c r="BC44" s="98">
        <f t="shared" si="13"/>
        <v>-3.1068850488780555</v>
      </c>
      <c r="BD44" s="98">
        <f t="shared" si="13"/>
        <v>-1.07390090663948</v>
      </c>
      <c r="BE44" s="98">
        <f t="shared" si="13"/>
        <v>-2.6403503410295315</v>
      </c>
      <c r="BF44" s="98">
        <f t="shared" ref="BF44:BJ44" si="14">BF42/AT42*100-100</f>
        <v>-1.0591929270714502</v>
      </c>
      <c r="BG44" s="98">
        <f t="shared" si="14"/>
        <v>-7.3126674298720218E-2</v>
      </c>
      <c r="BH44" s="98">
        <f t="shared" si="14"/>
        <v>-0.69892291441566101</v>
      </c>
      <c r="BI44" s="98">
        <f t="shared" si="14"/>
        <v>-2.6405454592936621</v>
      </c>
      <c r="BJ44" s="98">
        <f t="shared" si="14"/>
        <v>-3.4145874424670382</v>
      </c>
      <c r="BK44" s="98">
        <f t="shared" ref="BK44:BO44" si="15">BK42/AY42*100-100</f>
        <v>-3.4709962250394284</v>
      </c>
      <c r="BL44" s="98">
        <f t="shared" si="15"/>
        <v>1.180374152443207</v>
      </c>
      <c r="BM44" s="98">
        <f t="shared" si="15"/>
        <v>3.8688274649621377</v>
      </c>
      <c r="BN44" s="98">
        <f t="shared" si="15"/>
        <v>5.7168467006889898</v>
      </c>
      <c r="BO44" s="98">
        <f t="shared" si="15"/>
        <v>5.4279858400881693</v>
      </c>
      <c r="BP44" s="98">
        <f>BP42/BD42*100-100</f>
        <v>4.7994781450102266</v>
      </c>
      <c r="BQ44" s="98">
        <f>BQ42/BE42*100-100</f>
        <v>8.6361865343524471</v>
      </c>
      <c r="BR44" s="98">
        <f>BR42/BF42*100-100</f>
        <v>11.933262829718558</v>
      </c>
      <c r="BS44" s="98">
        <f>BS42/BG42*100-100</f>
        <v>21.417978756640693</v>
      </c>
      <c r="BT44" s="98">
        <f>BT42/BH42*100-100</f>
        <v>34.510043777069995</v>
      </c>
    </row>
    <row r="47" spans="1:72" ht="15" customHeight="1">
      <c r="V47" s="74"/>
      <c r="W47" s="22"/>
    </row>
    <row r="48" spans="1:72" ht="15" customHeight="1">
      <c r="D48" s="74"/>
      <c r="E48" s="35"/>
      <c r="V48" s="74"/>
      <c r="W48" s="22"/>
    </row>
    <row r="49" spans="1:26" ht="15" customHeight="1">
      <c r="D49" s="43"/>
      <c r="E49" s="35"/>
      <c r="G49" s="78"/>
      <c r="V49" s="74"/>
      <c r="W49" s="22"/>
    </row>
    <row r="50" spans="1:26" ht="15" customHeight="1">
      <c r="C50" s="74"/>
      <c r="V50" s="74"/>
      <c r="W50" s="89"/>
    </row>
    <row r="52" spans="1:26" ht="15" customHeight="1">
      <c r="V52" s="74"/>
      <c r="W52" s="22"/>
      <c r="Z52" s="74"/>
    </row>
    <row r="53" spans="1:26" ht="15" customHeight="1">
      <c r="V53" s="74"/>
      <c r="W53" s="22"/>
      <c r="Z53" s="74"/>
    </row>
    <row r="54" spans="1:26" ht="15" customHeight="1">
      <c r="V54" s="74"/>
      <c r="W54" s="22"/>
      <c r="Z54" s="74"/>
    </row>
    <row r="56" spans="1:26" ht="15" customHeight="1">
      <c r="A56" s="74"/>
      <c r="B56" s="101"/>
    </row>
    <row r="57" spans="1:26" ht="15" customHeight="1">
      <c r="A57" s="74"/>
      <c r="B57" s="31"/>
    </row>
    <row r="58" spans="1:26" ht="15" customHeight="1">
      <c r="A58" s="74"/>
      <c r="B58" s="31"/>
    </row>
    <row r="59" spans="1:26" ht="15" customHeight="1">
      <c r="A59" s="74"/>
      <c r="B59" s="31"/>
    </row>
    <row r="61" spans="1:26" ht="15" customHeight="1">
      <c r="B61" s="74"/>
      <c r="C61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tabSelected="1" workbookViewId="0">
      <selection activeCell="H11" sqref="H11:I21"/>
    </sheetView>
  </sheetViews>
  <sheetFormatPr defaultRowHeight="14.4"/>
  <cols>
    <col min="1" max="1" width="15" customWidth="1"/>
    <col min="8" max="8" width="12.109375" bestFit="1" customWidth="1"/>
    <col min="9" max="9" width="12.44140625" bestFit="1" customWidth="1"/>
  </cols>
  <sheetData>
    <row r="1" spans="1:9" ht="15" thickBot="1"/>
    <row r="2" spans="1:9" ht="15" customHeight="1" thickBot="1">
      <c r="A2" s="112" t="s">
        <v>50</v>
      </c>
      <c r="B2" s="113">
        <v>44105</v>
      </c>
      <c r="C2" s="113">
        <v>44440</v>
      </c>
      <c r="D2" s="113">
        <v>44470</v>
      </c>
      <c r="E2" s="114" t="s">
        <v>51</v>
      </c>
      <c r="F2" s="115" t="s">
        <v>52</v>
      </c>
      <c r="H2" s="125" t="s">
        <v>61</v>
      </c>
      <c r="I2" s="125" t="s">
        <v>54</v>
      </c>
    </row>
    <row r="3" spans="1:9" ht="15" customHeight="1">
      <c r="A3" s="108" t="s">
        <v>0</v>
      </c>
      <c r="B3" s="132">
        <v>4167.5</v>
      </c>
      <c r="C3" s="133">
        <v>6775</v>
      </c>
      <c r="D3" s="133">
        <v>6849.0769230769201</v>
      </c>
      <c r="E3" s="134">
        <v>1.0933863184785224</v>
      </c>
      <c r="F3" s="135">
        <v>64.344977158414395</v>
      </c>
      <c r="H3" s="126" t="s">
        <v>55</v>
      </c>
      <c r="I3" s="129">
        <v>6427.7899813697231</v>
      </c>
    </row>
    <row r="4" spans="1:9" ht="15" customHeight="1">
      <c r="A4" s="109" t="s">
        <v>1</v>
      </c>
      <c r="B4" s="136">
        <v>3860</v>
      </c>
      <c r="C4" s="137">
        <v>6108</v>
      </c>
      <c r="D4" s="137">
        <v>7660</v>
      </c>
      <c r="E4" s="138">
        <v>25.409299279633274</v>
      </c>
      <c r="F4" s="139">
        <v>98.44559585492226</v>
      </c>
      <c r="H4" s="127" t="s">
        <v>56</v>
      </c>
      <c r="I4" s="130">
        <v>6438.1386941689971</v>
      </c>
    </row>
    <row r="5" spans="1:9" ht="15" customHeight="1">
      <c r="A5" s="109" t="s">
        <v>2</v>
      </c>
      <c r="B5" s="136">
        <v>4068.3579422057132</v>
      </c>
      <c r="C5" s="137">
        <v>5250</v>
      </c>
      <c r="D5" s="137">
        <v>6750</v>
      </c>
      <c r="E5" s="138">
        <v>28.571428571428584</v>
      </c>
      <c r="F5" s="139">
        <v>65.914604759196777</v>
      </c>
      <c r="H5" s="127" t="s">
        <v>57</v>
      </c>
      <c r="I5" s="130">
        <v>6514.7380952380963</v>
      </c>
    </row>
    <row r="6" spans="1:9" ht="15" customHeight="1">
      <c r="A6" s="109" t="s">
        <v>3</v>
      </c>
      <c r="B6" s="136">
        <v>4562.5</v>
      </c>
      <c r="C6" s="137">
        <v>6477.727272727273</v>
      </c>
      <c r="D6" s="137">
        <v>6517</v>
      </c>
      <c r="E6" s="138">
        <v>0.60627324398288351</v>
      </c>
      <c r="F6" s="139">
        <v>42.838356164383555</v>
      </c>
      <c r="H6" s="127" t="s">
        <v>58</v>
      </c>
      <c r="I6" s="130">
        <v>6932.4520830476722</v>
      </c>
    </row>
    <row r="7" spans="1:9" ht="15" customHeight="1">
      <c r="A7" s="109" t="s">
        <v>4</v>
      </c>
      <c r="B7" s="136">
        <v>4503.13871918116</v>
      </c>
      <c r="C7" s="137">
        <v>6897.916666666667</v>
      </c>
      <c r="D7" s="137">
        <v>6942.8571428571404</v>
      </c>
      <c r="E7" s="138">
        <v>0.65150796047801407</v>
      </c>
      <c r="F7" s="139">
        <v>54.178176063819166</v>
      </c>
      <c r="H7" s="127" t="s">
        <v>59</v>
      </c>
      <c r="I7" s="130">
        <v>6863.4979242979116</v>
      </c>
    </row>
    <row r="8" spans="1:9" ht="15" customHeight="1" thickBot="1">
      <c r="A8" s="109" t="s">
        <v>5</v>
      </c>
      <c r="B8" s="140">
        <v>4439.6779689221721</v>
      </c>
      <c r="C8" s="137">
        <v>6220</v>
      </c>
      <c r="D8" s="140">
        <v>6644.1560241526104</v>
      </c>
      <c r="E8" s="138">
        <v>6.8192286841255623</v>
      </c>
      <c r="F8" s="139">
        <v>49.654008030803709</v>
      </c>
      <c r="H8" s="128" t="s">
        <v>60</v>
      </c>
      <c r="I8" s="131">
        <v>6746.2221204721209</v>
      </c>
    </row>
    <row r="9" spans="1:9" ht="15" customHeight="1">
      <c r="A9" s="109" t="s">
        <v>6</v>
      </c>
      <c r="B9" s="136">
        <v>4468.1818181818198</v>
      </c>
      <c r="C9" s="137">
        <v>6540</v>
      </c>
      <c r="D9" s="137">
        <v>6830.7692307692296</v>
      </c>
      <c r="E9" s="138">
        <v>4.4460127028934266</v>
      </c>
      <c r="F9" s="139">
        <v>52.875811878863686</v>
      </c>
    </row>
    <row r="10" spans="1:9" ht="15" customHeight="1">
      <c r="A10" s="109" t="s">
        <v>7</v>
      </c>
      <c r="B10" s="136">
        <v>4276.6666666666697</v>
      </c>
      <c r="C10" s="137">
        <v>5920</v>
      </c>
      <c r="D10" s="137">
        <v>6085.7142857142853</v>
      </c>
      <c r="E10" s="138">
        <v>2.7992277992277934</v>
      </c>
      <c r="F10" s="139">
        <v>42.300411980848338</v>
      </c>
    </row>
    <row r="11" spans="1:9" ht="15" customHeight="1" thickBot="1">
      <c r="A11" s="109" t="s">
        <v>8</v>
      </c>
      <c r="B11" s="136">
        <v>4185.7142857142853</v>
      </c>
      <c r="C11" s="137">
        <v>5100</v>
      </c>
      <c r="D11" s="137">
        <v>5133.3333333333303</v>
      </c>
      <c r="E11" s="138">
        <v>0.65359477124175669</v>
      </c>
      <c r="F11" s="139">
        <v>22.639362912400387</v>
      </c>
      <c r="H11" s="68" t="s">
        <v>40</v>
      </c>
    </row>
    <row r="12" spans="1:9" ht="15" customHeight="1">
      <c r="A12" s="109" t="s">
        <v>9</v>
      </c>
      <c r="B12" s="136">
        <v>4598.5</v>
      </c>
      <c r="C12" s="137">
        <v>6944.4444444444443</v>
      </c>
      <c r="D12" s="137">
        <v>6982.7777777777801</v>
      </c>
      <c r="E12" s="138">
        <v>0.55200000000003513</v>
      </c>
      <c r="F12" s="139">
        <v>51.849032897200829</v>
      </c>
      <c r="H12" s="118" t="s">
        <v>62</v>
      </c>
      <c r="I12" s="119" t="s">
        <v>54</v>
      </c>
    </row>
    <row r="13" spans="1:9" ht="15" customHeight="1">
      <c r="A13" s="109" t="s">
        <v>10</v>
      </c>
      <c r="B13" s="136">
        <v>4428.8461538461497</v>
      </c>
      <c r="C13" s="137">
        <v>6630.5555555555557</v>
      </c>
      <c r="D13" s="137">
        <v>7432.5</v>
      </c>
      <c r="E13" s="138">
        <v>12.094679514034354</v>
      </c>
      <c r="F13" s="139">
        <v>67.820234476769599</v>
      </c>
      <c r="H13" s="120" t="s">
        <v>29</v>
      </c>
      <c r="I13" s="122">
        <v>7718.2307692307704</v>
      </c>
    </row>
    <row r="14" spans="1:9" ht="15" customHeight="1">
      <c r="A14" s="109" t="s">
        <v>11</v>
      </c>
      <c r="B14" s="136">
        <v>3872.1428571428601</v>
      </c>
      <c r="C14" s="137">
        <v>6000</v>
      </c>
      <c r="D14" s="137">
        <v>6475</v>
      </c>
      <c r="E14" s="138">
        <v>7.9166666666666572</v>
      </c>
      <c r="F14" s="139">
        <v>67.220070097767803</v>
      </c>
      <c r="H14" s="120" t="s">
        <v>1</v>
      </c>
      <c r="I14" s="123">
        <v>7660</v>
      </c>
    </row>
    <row r="15" spans="1:9" ht="15" customHeight="1" thickBot="1">
      <c r="A15" s="109" t="s">
        <v>12</v>
      </c>
      <c r="B15" s="136">
        <v>4061.5384615384601</v>
      </c>
      <c r="C15" s="137">
        <v>6425</v>
      </c>
      <c r="D15" s="137">
        <v>6562.5</v>
      </c>
      <c r="E15" s="138">
        <v>2.1400778210116584</v>
      </c>
      <c r="F15" s="139">
        <v>61.576704545454618</v>
      </c>
      <c r="H15" s="121" t="s">
        <v>16</v>
      </c>
      <c r="I15" s="124">
        <v>7655.56</v>
      </c>
    </row>
    <row r="16" spans="1:9" ht="15" customHeight="1">
      <c r="A16" s="109" t="s">
        <v>13</v>
      </c>
      <c r="B16" s="136">
        <v>3950</v>
      </c>
      <c r="C16" s="137">
        <v>5800</v>
      </c>
      <c r="D16" s="137">
        <v>6488.75</v>
      </c>
      <c r="E16" s="138">
        <v>11.874999999999986</v>
      </c>
      <c r="F16" s="139">
        <v>64.272151898734194</v>
      </c>
      <c r="H16" s="43"/>
      <c r="I16" s="104"/>
    </row>
    <row r="17" spans="1:9" ht="15" customHeight="1" thickBot="1">
      <c r="A17" s="109" t="s">
        <v>14</v>
      </c>
      <c r="B17" s="136">
        <v>3982.9166666666702</v>
      </c>
      <c r="C17" s="137">
        <v>6321.4285714285716</v>
      </c>
      <c r="D17" s="137">
        <v>6395</v>
      </c>
      <c r="E17" s="138">
        <v>1.1638418079096056</v>
      </c>
      <c r="F17" s="139">
        <v>60.560728109634766</v>
      </c>
      <c r="H17" s="68" t="s">
        <v>41</v>
      </c>
      <c r="I17" s="31"/>
    </row>
    <row r="18" spans="1:9" ht="15" customHeight="1">
      <c r="A18" s="109" t="s">
        <v>15</v>
      </c>
      <c r="B18" s="136">
        <v>4380</v>
      </c>
      <c r="C18" s="137">
        <v>6528.5714285714284</v>
      </c>
      <c r="D18" s="137">
        <v>6833.3333333333303</v>
      </c>
      <c r="E18" s="138">
        <v>4.6681254558715892</v>
      </c>
      <c r="F18" s="139">
        <v>56.012176560121702</v>
      </c>
      <c r="H18" s="118" t="s">
        <v>62</v>
      </c>
      <c r="I18" s="119" t="s">
        <v>54</v>
      </c>
    </row>
    <row r="19" spans="1:9" ht="15" customHeight="1">
      <c r="A19" s="109" t="s">
        <v>16</v>
      </c>
      <c r="B19" s="136">
        <v>3827.7777777777801</v>
      </c>
      <c r="C19" s="137">
        <v>6393.333333333333</v>
      </c>
      <c r="D19" s="137">
        <v>7655.5555555555002</v>
      </c>
      <c r="E19" s="138">
        <v>19.742787625998432</v>
      </c>
      <c r="F19" s="139">
        <v>99.999999999998437</v>
      </c>
      <c r="H19" s="120" t="s">
        <v>26</v>
      </c>
      <c r="I19" s="122">
        <v>6000</v>
      </c>
    </row>
    <row r="20" spans="1:9" ht="15" customHeight="1">
      <c r="A20" s="109" t="s">
        <v>17</v>
      </c>
      <c r="B20" s="136">
        <v>3934</v>
      </c>
      <c r="C20" s="137">
        <v>6733.333333333333</v>
      </c>
      <c r="D20" s="137">
        <v>6800</v>
      </c>
      <c r="E20" s="138">
        <v>0.99009900990098743</v>
      </c>
      <c r="F20" s="139">
        <v>72.852058973055421</v>
      </c>
      <c r="H20" s="120" t="s">
        <v>49</v>
      </c>
      <c r="I20" s="123">
        <v>5764</v>
      </c>
    </row>
    <row r="21" spans="1:9" ht="15" customHeight="1" thickBot="1">
      <c r="A21" s="109" t="s">
        <v>18</v>
      </c>
      <c r="B21" s="136">
        <v>3966.6666666666665</v>
      </c>
      <c r="C21" s="137">
        <v>5900</v>
      </c>
      <c r="D21" s="137">
        <v>6823.1666666666697</v>
      </c>
      <c r="E21" s="138">
        <v>15.646892655367267</v>
      </c>
      <c r="F21" s="139">
        <v>72.012605042016901</v>
      </c>
      <c r="H21" s="121" t="s">
        <v>8</v>
      </c>
      <c r="I21" s="124">
        <v>5133.3333333333303</v>
      </c>
    </row>
    <row r="22" spans="1:9" ht="15" customHeight="1">
      <c r="A22" s="109" t="s">
        <v>19</v>
      </c>
      <c r="B22" s="136">
        <v>3560</v>
      </c>
      <c r="C22" s="137">
        <v>6260</v>
      </c>
      <c r="D22" s="137">
        <v>6380</v>
      </c>
      <c r="E22" s="138">
        <v>1.9169329073482402</v>
      </c>
      <c r="F22" s="139">
        <v>79.213483146067432</v>
      </c>
    </row>
    <row r="23" spans="1:9" ht="15" customHeight="1">
      <c r="A23" s="109" t="s">
        <v>20</v>
      </c>
      <c r="B23" s="136">
        <v>3875</v>
      </c>
      <c r="C23" s="137">
        <v>6000</v>
      </c>
      <c r="D23" s="137">
        <v>6400</v>
      </c>
      <c r="E23" s="138">
        <v>6.6666666666666714</v>
      </c>
      <c r="F23" s="139">
        <v>65.161290322580641</v>
      </c>
    </row>
    <row r="24" spans="1:9" ht="15" customHeight="1">
      <c r="A24" s="109" t="s">
        <v>21</v>
      </c>
      <c r="B24" s="136">
        <v>4033.3333333333335</v>
      </c>
      <c r="C24" s="137">
        <v>5560</v>
      </c>
      <c r="D24" s="137">
        <v>6400</v>
      </c>
      <c r="E24" s="138">
        <v>15.107913669064743</v>
      </c>
      <c r="F24" s="139">
        <v>58.677685950413235</v>
      </c>
    </row>
    <row r="25" spans="1:9" ht="15" customHeight="1">
      <c r="A25" s="109" t="s">
        <v>22</v>
      </c>
      <c r="B25" s="136">
        <v>3978.125</v>
      </c>
      <c r="C25" s="137">
        <v>6429.166666666667</v>
      </c>
      <c r="D25" s="137">
        <v>6307.1428571428596</v>
      </c>
      <c r="E25" s="138">
        <v>-1.8979724099620086</v>
      </c>
      <c r="F25" s="139">
        <v>58.545617775782802</v>
      </c>
    </row>
    <row r="26" spans="1:9" ht="15" customHeight="1">
      <c r="A26" s="109" t="s">
        <v>23</v>
      </c>
      <c r="B26" s="136">
        <v>3816.6666666666665</v>
      </c>
      <c r="C26" s="137">
        <v>6085</v>
      </c>
      <c r="D26" s="137">
        <v>6475</v>
      </c>
      <c r="E26" s="138">
        <v>6.4092029580936583</v>
      </c>
      <c r="F26" s="139">
        <v>69.650655021834069</v>
      </c>
    </row>
    <row r="27" spans="1:9" ht="15" customHeight="1">
      <c r="A27" s="109" t="s">
        <v>24</v>
      </c>
      <c r="B27" s="136">
        <v>3761.76470588235</v>
      </c>
      <c r="C27" s="137">
        <v>6126.666666666667</v>
      </c>
      <c r="D27" s="137">
        <v>6770.454545454545</v>
      </c>
      <c r="E27" s="138">
        <v>10.507963201107913</v>
      </c>
      <c r="F27" s="139">
        <v>79.980808870566619</v>
      </c>
    </row>
    <row r="28" spans="1:9" ht="15" customHeight="1">
      <c r="A28" s="109" t="s">
        <v>49</v>
      </c>
      <c r="B28" s="136">
        <v>4107</v>
      </c>
      <c r="C28" s="137">
        <v>5350</v>
      </c>
      <c r="D28" s="137">
        <v>5764</v>
      </c>
      <c r="E28" s="138">
        <v>7.7383177570093551</v>
      </c>
      <c r="F28" s="139">
        <v>40.34575115656196</v>
      </c>
    </row>
    <row r="29" spans="1:9" ht="15" customHeight="1">
      <c r="A29" s="109" t="s">
        <v>26</v>
      </c>
      <c r="B29" s="136">
        <v>3980</v>
      </c>
      <c r="C29" s="137">
        <v>5175</v>
      </c>
      <c r="D29" s="137">
        <v>6000</v>
      </c>
      <c r="E29" s="138">
        <v>15.94202898550725</v>
      </c>
      <c r="F29" s="139">
        <v>50.753768844221128</v>
      </c>
    </row>
    <row r="30" spans="1:9" ht="15" customHeight="1">
      <c r="A30" s="109" t="s">
        <v>36</v>
      </c>
      <c r="B30" s="136">
        <v>3986.1111111111099</v>
      </c>
      <c r="C30" s="137">
        <v>6779.166666666667</v>
      </c>
      <c r="D30" s="137">
        <v>7109.090909090909</v>
      </c>
      <c r="E30" s="138">
        <v>4.8667374420293896</v>
      </c>
      <c r="F30" s="139">
        <v>78.346531517263287</v>
      </c>
    </row>
    <row r="31" spans="1:9" ht="15" customHeight="1">
      <c r="A31" s="109" t="s">
        <v>27</v>
      </c>
      <c r="B31" s="136">
        <v>3912.5</v>
      </c>
      <c r="C31" s="137">
        <v>5967.9982915983101</v>
      </c>
      <c r="D31" s="137">
        <v>6587.3529411764703</v>
      </c>
      <c r="E31" s="138">
        <v>10.377929404739987</v>
      </c>
      <c r="F31" s="139">
        <v>68.366848336778787</v>
      </c>
    </row>
    <row r="32" spans="1:9" ht="15" customHeight="1">
      <c r="A32" s="109" t="s">
        <v>28</v>
      </c>
      <c r="B32" s="136">
        <v>3863.25</v>
      </c>
      <c r="C32" s="137">
        <v>5006.25</v>
      </c>
      <c r="D32" s="137">
        <v>6920.833333333333</v>
      </c>
      <c r="E32" s="138">
        <v>38.243861839367469</v>
      </c>
      <c r="F32" s="139">
        <v>79.145365516943855</v>
      </c>
    </row>
    <row r="33" spans="1:6" ht="15" customHeight="1">
      <c r="A33" s="109" t="s">
        <v>29</v>
      </c>
      <c r="B33" s="136">
        <v>3638.4615384615386</v>
      </c>
      <c r="C33" s="137">
        <v>6693.75</v>
      </c>
      <c r="D33" s="137">
        <v>7718.2307692307704</v>
      </c>
      <c r="E33" s="138">
        <v>15.305034834446602</v>
      </c>
      <c r="F33" s="139">
        <v>112.12896405919665</v>
      </c>
    </row>
    <row r="34" spans="1:6" ht="15" customHeight="1">
      <c r="A34" s="109" t="s">
        <v>30</v>
      </c>
      <c r="B34" s="136">
        <v>4216.666666666667</v>
      </c>
      <c r="C34" s="137">
        <v>6550</v>
      </c>
      <c r="D34" s="137">
        <v>6702.6727267309197</v>
      </c>
      <c r="E34" s="138">
        <v>2.3308813241361719</v>
      </c>
      <c r="F34" s="139">
        <v>58.956665456069231</v>
      </c>
    </row>
    <row r="35" spans="1:6" ht="15" customHeight="1">
      <c r="A35" s="109" t="s">
        <v>31</v>
      </c>
      <c r="B35" s="136">
        <v>4256.25</v>
      </c>
      <c r="C35" s="137">
        <v>6455.4285714285716</v>
      </c>
      <c r="D35" s="137">
        <v>6151.7857142857101</v>
      </c>
      <c r="E35" s="138">
        <v>-4.70368239355588</v>
      </c>
      <c r="F35" s="139">
        <v>44.53534717851889</v>
      </c>
    </row>
    <row r="36" spans="1:6" ht="15" customHeight="1">
      <c r="A36" s="109" t="s">
        <v>32</v>
      </c>
      <c r="B36" s="136">
        <v>4260</v>
      </c>
      <c r="C36" s="137">
        <v>6500</v>
      </c>
      <c r="D36" s="137">
        <v>6400</v>
      </c>
      <c r="E36" s="138">
        <v>-1.538461538461533</v>
      </c>
      <c r="F36" s="139">
        <v>50.234741784037539</v>
      </c>
    </row>
    <row r="37" spans="1:6" ht="15" customHeight="1">
      <c r="A37" s="109" t="s">
        <v>33</v>
      </c>
      <c r="B37" s="140">
        <v>4344.8558403143552</v>
      </c>
      <c r="C37" s="137">
        <v>6200</v>
      </c>
      <c r="D37" s="140">
        <v>6568.0094741947196</v>
      </c>
      <c r="E37" s="138">
        <v>5.9356366805599805</v>
      </c>
      <c r="F37" s="139">
        <v>51.167488993593793</v>
      </c>
    </row>
    <row r="38" spans="1:6" ht="15" customHeight="1">
      <c r="A38" s="109" t="s">
        <v>34</v>
      </c>
      <c r="B38" s="140">
        <v>4086.1017658250066</v>
      </c>
      <c r="C38" s="140">
        <v>6500</v>
      </c>
      <c r="D38" s="140">
        <v>6700</v>
      </c>
      <c r="E38" s="138">
        <v>3.076923076923066</v>
      </c>
      <c r="F38" s="139">
        <v>63.970463389749511</v>
      </c>
    </row>
    <row r="39" spans="1:6" ht="15" customHeight="1">
      <c r="A39" s="110" t="s">
        <v>35</v>
      </c>
      <c r="B39" s="136">
        <v>3700</v>
      </c>
      <c r="C39" s="137">
        <v>5500</v>
      </c>
      <c r="D39" s="137">
        <v>6400</v>
      </c>
      <c r="E39" s="138">
        <v>16.36363636363636</v>
      </c>
      <c r="F39" s="139">
        <v>72.972972972972968</v>
      </c>
    </row>
    <row r="40" spans="1:6" ht="19.5" customHeight="1" thickBot="1">
      <c r="A40" s="111" t="s">
        <v>54</v>
      </c>
      <c r="B40" s="141">
        <f>AVERAGE(B3:B39)</f>
        <v>4078.6543949397683</v>
      </c>
      <c r="C40" s="141">
        <f t="shared" ref="C40:D40" si="0">AVERAGE(C3:C39)</f>
        <v>6164.9658775429043</v>
      </c>
      <c r="D40" s="141">
        <f t="shared" si="0"/>
        <v>6638.271987672354</v>
      </c>
      <c r="E40" s="141">
        <v>7.677351659861742</v>
      </c>
      <c r="F40" s="142">
        <v>62.756422704218494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T59"/>
  <sheetViews>
    <sheetView topLeftCell="A35" workbookViewId="0">
      <pane xSplit="1" topLeftCell="B1" activePane="topRight" state="frozen"/>
      <selection pane="topRight" activeCell="A46" sqref="A46:B54"/>
    </sheetView>
  </sheetViews>
  <sheetFormatPr defaultColWidth="10" defaultRowHeight="15" customHeight="1"/>
  <cols>
    <col min="1" max="1" width="33.5546875" customWidth="1"/>
    <col min="2" max="2" width="39.109375" customWidth="1"/>
    <col min="4" max="4" width="10.33203125" customWidth="1"/>
    <col min="7" max="12" width="9.109375" customWidth="1"/>
    <col min="13" max="13" width="7.5546875" customWidth="1"/>
    <col min="14" max="14" width="9.109375" customWidth="1"/>
    <col min="23" max="23" width="10.44140625" customWidth="1"/>
    <col min="25" max="25" width="9.109375" style="1"/>
    <col min="26" max="26" width="10.88671875" customWidth="1"/>
    <col min="27" max="27" width="11.5546875" customWidth="1"/>
    <col min="33" max="33" width="10.5546875" customWidth="1"/>
    <col min="37" max="37" width="9.5546875" customWidth="1"/>
  </cols>
  <sheetData>
    <row r="2" spans="1:72" ht="15" customHeight="1">
      <c r="C2" s="2" t="s">
        <v>43</v>
      </c>
    </row>
    <row r="3" spans="1:72" ht="15" customHeight="1">
      <c r="C3" s="2" t="s">
        <v>47</v>
      </c>
    </row>
    <row r="4" spans="1:72" s="3" customFormat="1" ht="15" customHeight="1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6">
        <v>44440</v>
      </c>
      <c r="BT4" s="6">
        <v>44470</v>
      </c>
    </row>
    <row r="5" spans="1:72" ht="15" customHeight="1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1">
        <v>4566.6666666666697</v>
      </c>
      <c r="BQ5" s="102">
        <v>4576.9230769230771</v>
      </c>
      <c r="BR5" s="104">
        <v>4539.7473506454298</v>
      </c>
      <c r="BS5" s="104">
        <v>6775</v>
      </c>
      <c r="BT5" s="104">
        <v>6849.0769230769201</v>
      </c>
    </row>
    <row r="6" spans="1:72" ht="15" customHeight="1">
      <c r="A6" s="43" t="s">
        <v>1</v>
      </c>
      <c r="B6" s="44" t="s">
        <v>42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1">
        <v>4780</v>
      </c>
      <c r="BQ6" s="102">
        <v>5060</v>
      </c>
      <c r="BR6" s="104">
        <v>5837.2556797119896</v>
      </c>
      <c r="BS6" s="104">
        <v>6108</v>
      </c>
      <c r="BT6" s="104">
        <v>7660</v>
      </c>
    </row>
    <row r="7" spans="1:72" ht="15" customHeight="1">
      <c r="A7" s="43" t="s">
        <v>2</v>
      </c>
      <c r="B7" s="44" t="s">
        <v>42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1">
        <v>4069.0931670306295</v>
      </c>
      <c r="BQ7" s="102">
        <v>4069.3660615078647</v>
      </c>
      <c r="BR7" s="104">
        <v>5050</v>
      </c>
      <c r="BS7" s="104">
        <v>5250</v>
      </c>
      <c r="BT7" s="104">
        <v>6750</v>
      </c>
    </row>
    <row r="8" spans="1:72" ht="15" customHeight="1">
      <c r="A8" s="43" t="s">
        <v>3</v>
      </c>
      <c r="B8" s="44" t="s">
        <v>42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1">
        <v>4597.6710690943437</v>
      </c>
      <c r="BQ8" s="102">
        <v>4601.1982207299152</v>
      </c>
      <c r="BR8" s="104">
        <v>4598.4432597775567</v>
      </c>
      <c r="BS8" s="104">
        <v>6477.727272727273</v>
      </c>
      <c r="BT8" s="104">
        <v>6517</v>
      </c>
    </row>
    <row r="9" spans="1:72" ht="15" customHeight="1">
      <c r="A9" s="43" t="s">
        <v>4</v>
      </c>
      <c r="B9" s="44" t="s">
        <v>42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1">
        <v>4394.0191228082113</v>
      </c>
      <c r="BQ9" s="102">
        <v>4385.5665877738656</v>
      </c>
      <c r="BR9" s="104">
        <v>4376.2468331288901</v>
      </c>
      <c r="BS9" s="104">
        <v>6897.916666666667</v>
      </c>
      <c r="BT9" s="104">
        <v>6942.8571428571404</v>
      </c>
    </row>
    <row r="10" spans="1:72" ht="15" customHeight="1">
      <c r="A10" s="43" t="s">
        <v>5</v>
      </c>
      <c r="B10" s="44" t="s">
        <v>42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1">
        <v>4500</v>
      </c>
      <c r="BQ10" s="102">
        <v>4495.55928671529</v>
      </c>
      <c r="BR10" s="104">
        <v>4495.1894251425547</v>
      </c>
      <c r="BS10" s="104">
        <v>6220</v>
      </c>
      <c r="BT10" s="100">
        <v>6644.1560241526104</v>
      </c>
    </row>
    <row r="11" spans="1:72" ht="15" customHeight="1">
      <c r="A11" s="43" t="s">
        <v>6</v>
      </c>
      <c r="B11" s="44" t="s">
        <v>42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1">
        <v>4508.5444428157371</v>
      </c>
      <c r="BQ11" s="102">
        <v>4502.3735185412943</v>
      </c>
      <c r="BR11" s="104">
        <v>4496.9324758604498</v>
      </c>
      <c r="BS11" s="104">
        <v>6540</v>
      </c>
      <c r="BT11" s="104">
        <v>6830.7692307692296</v>
      </c>
    </row>
    <row r="12" spans="1:72" ht="15" customHeight="1">
      <c r="A12" s="43" t="s">
        <v>7</v>
      </c>
      <c r="B12" s="44" t="s">
        <v>42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1">
        <v>4540.2710510472298</v>
      </c>
      <c r="BQ12" s="102">
        <v>4443.5689234332922</v>
      </c>
      <c r="BR12" s="104">
        <v>4455.7472007203432</v>
      </c>
      <c r="BS12" s="104">
        <v>5920</v>
      </c>
      <c r="BT12" s="104">
        <v>6085.7142857142853</v>
      </c>
    </row>
    <row r="13" spans="1:72" ht="15" customHeight="1">
      <c r="A13" s="43" t="s">
        <v>8</v>
      </c>
      <c r="B13" s="44" t="s">
        <v>42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1">
        <v>4185.7142857142853</v>
      </c>
      <c r="BQ13" s="102">
        <v>4942.8571428571431</v>
      </c>
      <c r="BR13" s="104">
        <v>4933.333333333333</v>
      </c>
      <c r="BS13" s="104">
        <v>5100</v>
      </c>
      <c r="BT13" s="104">
        <v>5133.3333333333303</v>
      </c>
    </row>
    <row r="14" spans="1:72" ht="15" customHeight="1">
      <c r="A14" s="43" t="s">
        <v>9</v>
      </c>
      <c r="B14" s="44" t="s">
        <v>42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1">
        <v>4650.122790028433</v>
      </c>
      <c r="BQ14" s="102">
        <v>4655.1765504034302</v>
      </c>
      <c r="BR14" s="104">
        <v>4660.4714414252594</v>
      </c>
      <c r="BS14" s="104">
        <v>6944.4444444444443</v>
      </c>
      <c r="BT14" s="104">
        <v>6982.7777777777801</v>
      </c>
    </row>
    <row r="15" spans="1:72" ht="15" customHeight="1">
      <c r="A15" s="43" t="s">
        <v>10</v>
      </c>
      <c r="B15" s="44" t="s">
        <v>42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1">
        <v>4584.1666666666697</v>
      </c>
      <c r="BQ15" s="102">
        <v>4494.8353576819854</v>
      </c>
      <c r="BR15" s="104">
        <v>4495.7951906503058</v>
      </c>
      <c r="BS15" s="104">
        <v>6630.5555555555557</v>
      </c>
      <c r="BT15" s="104">
        <v>7432.5</v>
      </c>
    </row>
    <row r="16" spans="1:72" ht="15" customHeight="1">
      <c r="A16" s="43" t="s">
        <v>11</v>
      </c>
      <c r="B16" s="44" t="s">
        <v>42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1">
        <v>4170.9409318943099</v>
      </c>
      <c r="BQ16" s="102">
        <v>4087.0600664544631</v>
      </c>
      <c r="BR16" s="104">
        <v>4096.6531400068252</v>
      </c>
      <c r="BS16" s="104">
        <v>6000</v>
      </c>
      <c r="BT16" s="104">
        <v>6475</v>
      </c>
    </row>
    <row r="17" spans="1:72" ht="15" customHeight="1">
      <c r="A17" s="43" t="s">
        <v>12</v>
      </c>
      <c r="B17" s="44" t="s">
        <v>42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1">
        <v>4283.0185716410197</v>
      </c>
      <c r="BQ17" s="102">
        <v>4284.3798148251071</v>
      </c>
      <c r="BR17" s="104">
        <v>4305.2595418913825</v>
      </c>
      <c r="BS17" s="104">
        <v>6425</v>
      </c>
      <c r="BT17" s="104">
        <v>6562.5</v>
      </c>
    </row>
    <row r="18" spans="1:72" ht="15" customHeight="1">
      <c r="A18" s="43" t="s">
        <v>13</v>
      </c>
      <c r="B18" s="44" t="s">
        <v>42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1">
        <v>4167.8169665330997</v>
      </c>
      <c r="BQ18" s="102">
        <v>4181.5675891463134</v>
      </c>
      <c r="BR18" s="104">
        <v>4202.5768814233534</v>
      </c>
      <c r="BS18" s="104">
        <v>5800</v>
      </c>
      <c r="BT18" s="104">
        <v>6488.75</v>
      </c>
    </row>
    <row r="19" spans="1:72" ht="15" customHeight="1">
      <c r="A19" s="43" t="s">
        <v>14</v>
      </c>
      <c r="B19" s="44" t="s">
        <v>42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1">
        <v>4811.5384615384601</v>
      </c>
      <c r="BQ19" s="102">
        <v>4367.1246643165177</v>
      </c>
      <c r="BR19" s="104">
        <v>4376.048285322594</v>
      </c>
      <c r="BS19" s="104">
        <v>6321.4285714285716</v>
      </c>
      <c r="BT19" s="104">
        <v>6395</v>
      </c>
    </row>
    <row r="20" spans="1:72" ht="15" customHeight="1">
      <c r="A20" s="43" t="s">
        <v>15</v>
      </c>
      <c r="B20" s="44" t="s">
        <v>42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1">
        <v>4428.758866917402</v>
      </c>
      <c r="BQ20" s="102">
        <v>5000</v>
      </c>
      <c r="BR20" s="104">
        <v>5000</v>
      </c>
      <c r="BS20" s="104">
        <v>6528.5714285714284</v>
      </c>
      <c r="BT20" s="104">
        <v>6833.3333333333303</v>
      </c>
    </row>
    <row r="21" spans="1:72" ht="15" customHeight="1">
      <c r="A21" s="43" t="s">
        <v>16</v>
      </c>
      <c r="B21" s="44" t="s">
        <v>42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1">
        <v>3911.848650724141</v>
      </c>
      <c r="BQ21" s="102">
        <v>4767.5</v>
      </c>
      <c r="BR21" s="104">
        <v>4380.1257539824401</v>
      </c>
      <c r="BS21" s="104">
        <v>6393.333333333333</v>
      </c>
      <c r="BT21" s="104">
        <v>7655.5555555555002</v>
      </c>
    </row>
    <row r="22" spans="1:72" ht="15" customHeight="1">
      <c r="A22" s="43" t="s">
        <v>17</v>
      </c>
      <c r="B22" s="44" t="s">
        <v>42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1">
        <v>4080.9986170302636</v>
      </c>
      <c r="BQ22" s="102">
        <v>4083.547300492236</v>
      </c>
      <c r="BR22" s="104">
        <v>4079.2581019270374</v>
      </c>
      <c r="BS22" s="104">
        <v>6733.333333333333</v>
      </c>
      <c r="BT22" s="104">
        <v>6800</v>
      </c>
    </row>
    <row r="23" spans="1:72" ht="15" customHeight="1">
      <c r="A23" s="43" t="s">
        <v>18</v>
      </c>
      <c r="B23" s="44" t="s">
        <v>42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1">
        <v>3841.4285714285702</v>
      </c>
      <c r="BQ23" s="102">
        <v>3718.0897611768523</v>
      </c>
      <c r="BR23" s="104">
        <v>4315.0892306574897</v>
      </c>
      <c r="BS23" s="104">
        <v>5900</v>
      </c>
      <c r="BT23" s="104">
        <v>6823.1666666666697</v>
      </c>
    </row>
    <row r="24" spans="1:72" ht="15" customHeight="1">
      <c r="A24" s="43" t="s">
        <v>19</v>
      </c>
      <c r="B24" s="44" t="s">
        <v>42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1">
        <v>3962.3927543393202</v>
      </c>
      <c r="BQ24" s="102">
        <v>4625</v>
      </c>
      <c r="BR24" s="104">
        <v>4354.8983578272801</v>
      </c>
      <c r="BS24" s="104">
        <v>6260</v>
      </c>
      <c r="BT24" s="104">
        <v>6380</v>
      </c>
    </row>
    <row r="25" spans="1:72" ht="15" customHeight="1">
      <c r="A25" s="43" t="s">
        <v>20</v>
      </c>
      <c r="B25" s="44" t="s">
        <v>42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1">
        <v>4014.2857142857101</v>
      </c>
      <c r="BQ25" s="102">
        <v>3872.0843492613653</v>
      </c>
      <c r="BR25" s="104">
        <v>4376.5419412744805</v>
      </c>
      <c r="BS25" s="104">
        <v>6000</v>
      </c>
      <c r="BT25" s="104">
        <v>6400</v>
      </c>
    </row>
    <row r="26" spans="1:72" ht="15" customHeight="1">
      <c r="A26" s="43" t="s">
        <v>21</v>
      </c>
      <c r="B26" s="44" t="s">
        <v>42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1">
        <v>4036.4935636582277</v>
      </c>
      <c r="BQ26" s="102">
        <v>4039.5496810190075</v>
      </c>
      <c r="BR26" s="104">
        <v>4042.9149404221807</v>
      </c>
      <c r="BS26" s="104">
        <v>5560</v>
      </c>
      <c r="BT26" s="104">
        <v>6400</v>
      </c>
    </row>
    <row r="27" spans="1:72" ht="15" customHeight="1">
      <c r="A27" s="43" t="s">
        <v>22</v>
      </c>
      <c r="B27" s="44" t="s">
        <v>42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1">
        <v>4353.3333333333303</v>
      </c>
      <c r="BQ27" s="102">
        <v>4985</v>
      </c>
      <c r="BR27" s="104">
        <v>5237.5</v>
      </c>
      <c r="BS27" s="104">
        <v>6429.166666666667</v>
      </c>
      <c r="BT27" s="104">
        <v>6307.1428571428596</v>
      </c>
    </row>
    <row r="28" spans="1:72" ht="15" customHeight="1">
      <c r="A28" s="43" t="s">
        <v>23</v>
      </c>
      <c r="B28" s="44" t="s">
        <v>42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1">
        <v>4030.8395850969582</v>
      </c>
      <c r="BQ28" s="102">
        <v>4950</v>
      </c>
      <c r="BR28" s="104">
        <v>4120.6362098851923</v>
      </c>
      <c r="BS28" s="104">
        <v>6085</v>
      </c>
      <c r="BT28" s="104">
        <v>6475</v>
      </c>
    </row>
    <row r="29" spans="1:72" ht="15" customHeight="1">
      <c r="A29" s="43" t="s">
        <v>24</v>
      </c>
      <c r="B29" s="44" t="s">
        <v>42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1">
        <v>4583.3333333333303</v>
      </c>
      <c r="BQ29" s="102">
        <v>4112.0714677108099</v>
      </c>
      <c r="BR29" s="104">
        <v>4136.9450784600285</v>
      </c>
      <c r="BS29" s="104">
        <v>6126.666666666667</v>
      </c>
      <c r="BT29" s="104">
        <v>6770.454545454545</v>
      </c>
    </row>
    <row r="30" spans="1:72" ht="15" customHeight="1">
      <c r="A30" s="43" t="s">
        <v>49</v>
      </c>
      <c r="B30" s="103" t="s">
        <v>42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1">
        <v>4475</v>
      </c>
      <c r="BQ30" s="102">
        <v>4279.9743552194341</v>
      </c>
      <c r="BR30" s="104">
        <v>4348.125</v>
      </c>
      <c r="BS30" s="104">
        <v>5350</v>
      </c>
      <c r="BT30" s="104">
        <v>5764</v>
      </c>
    </row>
    <row r="31" spans="1:72" ht="15" customHeight="1">
      <c r="A31" s="43" t="s">
        <v>26</v>
      </c>
      <c r="B31" s="44" t="s">
        <v>42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1">
        <v>4020</v>
      </c>
      <c r="BQ31" s="102">
        <v>4760</v>
      </c>
      <c r="BR31" s="104">
        <v>4021.0611045659134</v>
      </c>
      <c r="BS31" s="104">
        <v>5175</v>
      </c>
      <c r="BT31" s="104">
        <v>6000</v>
      </c>
    </row>
    <row r="32" spans="1:72" ht="15" customHeight="1">
      <c r="A32" s="43" t="s">
        <v>36</v>
      </c>
      <c r="B32" s="44" t="s">
        <v>42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1">
        <v>4285.0316098490657</v>
      </c>
      <c r="BQ32" s="102">
        <v>4290.231496884634</v>
      </c>
      <c r="BR32" s="104">
        <v>5170.833333333333</v>
      </c>
      <c r="BS32" s="104">
        <v>6779.166666666667</v>
      </c>
      <c r="BT32" s="104">
        <v>7109.090909090909</v>
      </c>
    </row>
    <row r="33" spans="1:72" ht="15" customHeight="1">
      <c r="A33" s="43" t="s">
        <v>27</v>
      </c>
      <c r="B33" s="44" t="s">
        <v>42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1">
        <v>3968.724692654615</v>
      </c>
      <c r="BQ33" s="102">
        <v>3958.7062078483664</v>
      </c>
      <c r="BR33" s="104">
        <v>4347.8638947932895</v>
      </c>
      <c r="BS33" s="104">
        <v>5967.9982915983101</v>
      </c>
      <c r="BT33" s="104">
        <v>6587.3529411764703</v>
      </c>
    </row>
    <row r="34" spans="1:72" ht="15" customHeight="1">
      <c r="A34" s="43" t="s">
        <v>28</v>
      </c>
      <c r="B34" s="44" t="s">
        <v>42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1">
        <v>4191.7154749023803</v>
      </c>
      <c r="BQ34" s="102">
        <v>4111.3603287087763</v>
      </c>
      <c r="BR34" s="104">
        <v>4124.6641280467265</v>
      </c>
      <c r="BS34" s="104">
        <v>5006.25</v>
      </c>
      <c r="BT34" s="104">
        <v>6920.833333333333</v>
      </c>
    </row>
    <row r="35" spans="1:72" ht="15" customHeight="1">
      <c r="A35" s="43" t="s">
        <v>29</v>
      </c>
      <c r="B35" s="44" t="s">
        <v>42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1">
        <v>4034.6030806354802</v>
      </c>
      <c r="BQ35" s="102">
        <v>3859.9689469226328</v>
      </c>
      <c r="BR35" s="104">
        <v>4374.7003857802201</v>
      </c>
      <c r="BS35" s="104">
        <v>6693.75</v>
      </c>
      <c r="BT35" s="104">
        <v>7718.2307692307704</v>
      </c>
    </row>
    <row r="36" spans="1:72" ht="15" customHeight="1">
      <c r="A36" s="43" t="s">
        <v>30</v>
      </c>
      <c r="B36" s="44" t="s">
        <v>42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1">
        <v>4571.3363526494704</v>
      </c>
      <c r="BQ36" s="102">
        <v>4950</v>
      </c>
      <c r="BR36" s="104">
        <v>4457.8529148716825</v>
      </c>
      <c r="BS36" s="104">
        <v>6550</v>
      </c>
      <c r="BT36" s="104">
        <v>6702.6727267309197</v>
      </c>
    </row>
    <row r="37" spans="1:72" ht="15" customHeight="1">
      <c r="A37" s="43" t="s">
        <v>31</v>
      </c>
      <c r="B37" s="44" t="s">
        <v>42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1">
        <v>4297.3342541755392</v>
      </c>
      <c r="BQ37" s="102">
        <v>4953.9473684210525</v>
      </c>
      <c r="BR37" s="104">
        <v>4384.0006995485874</v>
      </c>
      <c r="BS37" s="104">
        <v>6455.4285714285716</v>
      </c>
      <c r="BT37" s="104">
        <v>6151.7857142857101</v>
      </c>
    </row>
    <row r="38" spans="1:72" ht="15" customHeight="1">
      <c r="A38" s="43" t="s">
        <v>32</v>
      </c>
      <c r="B38" s="44" t="s">
        <v>42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1">
        <v>4509.0547788635895</v>
      </c>
      <c r="BQ38" s="102">
        <v>4522.2656757870818</v>
      </c>
      <c r="BR38" s="104">
        <v>4537.6639735579211</v>
      </c>
      <c r="BS38" s="104">
        <v>6500</v>
      </c>
      <c r="BT38" s="104">
        <v>6400</v>
      </c>
    </row>
    <row r="39" spans="1:72" ht="15" customHeight="1">
      <c r="A39" s="43" t="s">
        <v>33</v>
      </c>
      <c r="B39" s="44" t="s">
        <v>42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2">
        <v>4800</v>
      </c>
      <c r="BR39" s="104">
        <v>5000</v>
      </c>
      <c r="BS39" s="104">
        <v>6200</v>
      </c>
      <c r="BT39" s="100">
        <v>6568.0094741947196</v>
      </c>
    </row>
    <row r="40" spans="1:72" ht="15" customHeight="1">
      <c r="A40" s="43" t="s">
        <v>34</v>
      </c>
      <c r="B40" s="44" t="s">
        <v>42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1">
        <v>4112.8230264331842</v>
      </c>
      <c r="BQ40" s="102">
        <v>4113.6354762672318</v>
      </c>
      <c r="BR40" s="104">
        <v>5000.7700000000004</v>
      </c>
      <c r="BS40" s="104">
        <v>6500</v>
      </c>
      <c r="BT40" s="104">
        <v>6700</v>
      </c>
    </row>
    <row r="41" spans="1:72" ht="15" customHeight="1">
      <c r="A41" s="43" t="s">
        <v>35</v>
      </c>
      <c r="B41" s="44" t="s">
        <v>42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1">
        <v>3736.7293379612743</v>
      </c>
      <c r="BQ41" s="102">
        <v>3725.3779733105184</v>
      </c>
      <c r="BR41" s="104">
        <v>4317.1460463983503</v>
      </c>
      <c r="BS41" s="104">
        <v>5500</v>
      </c>
      <c r="BT41" s="104">
        <v>6400</v>
      </c>
    </row>
    <row r="42" spans="1:72" ht="15" customHeight="1">
      <c r="A42" s="62" t="s">
        <v>37</v>
      </c>
      <c r="B42" s="63"/>
      <c r="C42" s="64">
        <f t="shared" ref="C42:AN42" si="0">AVERAGE(C5:C41)</f>
        <v>3676.4615508365505</v>
      </c>
      <c r="D42" s="64">
        <f t="shared" si="0"/>
        <v>3674.4776351351347</v>
      </c>
      <c r="E42" s="64">
        <f t="shared" si="0"/>
        <v>3694.338861432861</v>
      </c>
      <c r="F42" s="64">
        <f t="shared" si="0"/>
        <v>3746.2836375336378</v>
      </c>
      <c r="G42" s="64">
        <f t="shared" si="0"/>
        <v>3724.5570742170739</v>
      </c>
      <c r="H42" s="64">
        <f t="shared" si="0"/>
        <v>4091.3751608751609</v>
      </c>
      <c r="I42" s="64">
        <f t="shared" si="0"/>
        <v>4358.3999356499344</v>
      </c>
      <c r="J42" s="64">
        <f t="shared" si="0"/>
        <v>3978.0941505791498</v>
      </c>
      <c r="K42" s="64">
        <f t="shared" si="0"/>
        <v>4076.249616933811</v>
      </c>
      <c r="L42" s="64">
        <f t="shared" si="0"/>
        <v>4435.1679106534093</v>
      </c>
      <c r="M42" s="64">
        <f>AVERAGE(M5:M41)</f>
        <v>4016.0871943371935</v>
      </c>
      <c r="N42" s="64">
        <f t="shared" si="0"/>
        <v>4071.6254010724997</v>
      </c>
      <c r="O42" s="64">
        <f t="shared" si="0"/>
        <v>5508.1638781638785</v>
      </c>
      <c r="P42" s="64">
        <f t="shared" si="0"/>
        <v>5345.868175098175</v>
      </c>
      <c r="Q42" s="64">
        <f t="shared" si="0"/>
        <v>4923.4731484731483</v>
      </c>
      <c r="R42" s="64">
        <f t="shared" si="0"/>
        <v>4830.2157574525991</v>
      </c>
      <c r="S42" s="64">
        <f t="shared" si="0"/>
        <v>4957.8770460020469</v>
      </c>
      <c r="T42" s="64">
        <f t="shared" si="0"/>
        <v>4474.9072316272313</v>
      </c>
      <c r="U42" s="64">
        <f t="shared" si="0"/>
        <v>4374.1640619211221</v>
      </c>
      <c r="V42" s="64">
        <f t="shared" si="0"/>
        <v>4042.850066981383</v>
      </c>
      <c r="W42" s="64">
        <f t="shared" si="0"/>
        <v>3937.7128341098928</v>
      </c>
      <c r="X42" s="64">
        <f t="shared" si="0"/>
        <v>4561.1433780183779</v>
      </c>
      <c r="Y42" s="64">
        <f t="shared" si="0"/>
        <v>4542.3005603409947</v>
      </c>
      <c r="Z42" s="64">
        <f t="shared" si="0"/>
        <v>4262.7201002090624</v>
      </c>
      <c r="AA42" s="64">
        <f t="shared" si="0"/>
        <v>4327.893851004852</v>
      </c>
      <c r="AB42" s="64">
        <f t="shared" si="0"/>
        <v>4333.2655286215659</v>
      </c>
      <c r="AC42" s="64">
        <f t="shared" si="0"/>
        <v>4253.7295131670135</v>
      </c>
      <c r="AD42" s="64">
        <f t="shared" si="0"/>
        <v>4268.9467065340405</v>
      </c>
      <c r="AE42" s="64">
        <f t="shared" si="0"/>
        <v>4298.7168018895591</v>
      </c>
      <c r="AF42" s="64">
        <f t="shared" si="0"/>
        <v>4278.9510657305209</v>
      </c>
      <c r="AG42" s="64">
        <f t="shared" si="0"/>
        <v>4244.3483073233074</v>
      </c>
      <c r="AH42" s="64">
        <f t="shared" si="0"/>
        <v>4366.4769637386999</v>
      </c>
      <c r="AI42" s="64">
        <f t="shared" si="0"/>
        <v>4376.1942929823326</v>
      </c>
      <c r="AJ42" s="64">
        <f t="shared" si="0"/>
        <v>4446.1910323984666</v>
      </c>
      <c r="AK42" s="64">
        <f t="shared" si="0"/>
        <v>4242.2584527847685</v>
      </c>
      <c r="AL42" s="64">
        <f t="shared" si="0"/>
        <v>4332.0180997416292</v>
      </c>
      <c r="AM42" s="64">
        <f t="shared" si="0"/>
        <v>4277.8569712569715</v>
      </c>
      <c r="AN42" s="64">
        <f t="shared" si="0"/>
        <v>4244.906594237028</v>
      </c>
      <c r="AO42" s="64">
        <f t="shared" ref="AO42:BF42" si="1">AVERAGE(AO5:AO41)</f>
        <v>4259.4789310480091</v>
      </c>
      <c r="AP42" s="64">
        <f t="shared" si="1"/>
        <v>4253.9106801606804</v>
      </c>
      <c r="AQ42" s="64">
        <f t="shared" si="1"/>
        <v>4220.4437403516349</v>
      </c>
      <c r="AR42" s="64">
        <f t="shared" si="1"/>
        <v>4226.0369221470228</v>
      </c>
      <c r="AS42" s="64">
        <f t="shared" si="1"/>
        <v>4216.2948986006259</v>
      </c>
      <c r="AT42" s="64">
        <f t="shared" si="1"/>
        <v>4223.0846019008732</v>
      </c>
      <c r="AU42" s="64">
        <f t="shared" si="1"/>
        <v>4124.2029429072891</v>
      </c>
      <c r="AV42" s="64">
        <f t="shared" si="1"/>
        <v>4104.8251109434732</v>
      </c>
      <c r="AW42" s="64">
        <f t="shared" si="1"/>
        <v>4121.1534217682583</v>
      </c>
      <c r="AX42" s="64">
        <f t="shared" si="1"/>
        <v>4176.1954415649843</v>
      </c>
      <c r="AY42" s="64">
        <f t="shared" si="1"/>
        <v>4180.243245868246</v>
      </c>
      <c r="AZ42" s="64">
        <f t="shared" si="1"/>
        <v>4180.5678765669436</v>
      </c>
      <c r="BA42" s="64">
        <f t="shared" si="1"/>
        <v>4181.2243254890327</v>
      </c>
      <c r="BB42" s="64">
        <f t="shared" si="1"/>
        <v>4161.542625311713</v>
      </c>
      <c r="BC42" s="64">
        <f t="shared" si="1"/>
        <v>4136.8712430973037</v>
      </c>
      <c r="BD42" s="64">
        <f t="shared" si="1"/>
        <v>4139.1816603990819</v>
      </c>
      <c r="BE42" s="64">
        <f t="shared" si="1"/>
        <v>4126.8180372771603</v>
      </c>
      <c r="BF42" s="64">
        <f t="shared" si="1"/>
        <v>4136.7968701651844</v>
      </c>
      <c r="BG42" s="64">
        <f t="shared" ref="BG42:BL42" si="2">AVERAGE(BG5:BG41)</f>
        <v>4110.9200293366457</v>
      </c>
      <c r="BH42" s="64">
        <f t="shared" si="2"/>
        <v>4078.6543949397683</v>
      </c>
      <c r="BI42" s="64">
        <f t="shared" si="2"/>
        <v>4082.9725192694482</v>
      </c>
      <c r="BJ42" s="64">
        <f t="shared" si="2"/>
        <v>4154.2795864546079</v>
      </c>
      <c r="BK42" s="64">
        <f t="shared" si="2"/>
        <v>4177.5465946211862</v>
      </c>
      <c r="BL42" s="64">
        <f t="shared" si="2"/>
        <v>4363.5074345426092</v>
      </c>
      <c r="BM42" s="64">
        <f t="shared" ref="BM42:BN42" si="3">AVERAGE(BM5:BM41)</f>
        <v>4359.2292862589247</v>
      </c>
      <c r="BN42" s="64">
        <f t="shared" si="3"/>
        <v>4317.5493698712698</v>
      </c>
      <c r="BO42" s="64">
        <f t="shared" ref="BO42:BP42" si="4">AVERAGE(BO5:BO41)</f>
        <v>4288.9533665360959</v>
      </c>
      <c r="BP42" s="64">
        <f t="shared" si="4"/>
        <v>4289.0507387223579</v>
      </c>
      <c r="BQ42" s="64">
        <f t="shared" ref="BQ42:BR42" si="5">AVERAGE(BQ5:BQ41)</f>
        <v>4422.3207364956634</v>
      </c>
      <c r="BR42" s="64">
        <f t="shared" si="5"/>
        <v>4514.8186793073628</v>
      </c>
      <c r="BS42" s="64">
        <f t="shared" ref="BS42:BT42" si="6">AVERAGE(BS5:BS41)</f>
        <v>6164.9658775429043</v>
      </c>
      <c r="BT42" s="64">
        <f t="shared" si="6"/>
        <v>6638.271987672354</v>
      </c>
    </row>
    <row r="43" spans="1:72" ht="15" customHeight="1">
      <c r="A43" s="62" t="s">
        <v>38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7">O42/N42*100-100</f>
        <v>35.281695529087301</v>
      </c>
      <c r="P43" s="67">
        <f t="shared" si="7"/>
        <v>-2.94645741585677</v>
      </c>
      <c r="Q43" s="67">
        <f t="shared" si="7"/>
        <v>-7.9013363739982196</v>
      </c>
      <c r="R43" s="67">
        <f t="shared" si="7"/>
        <v>-1.8941383086342256</v>
      </c>
      <c r="S43" s="67">
        <f t="shared" si="7"/>
        <v>2.6429727979020043</v>
      </c>
      <c r="T43" s="67">
        <f t="shared" si="7"/>
        <v>-9.7414641366363526</v>
      </c>
      <c r="U43" s="67">
        <f t="shared" si="7"/>
        <v>-2.2512906858512878</v>
      </c>
      <c r="V43" s="67">
        <f t="shared" si="7"/>
        <v>-7.5743385535984373</v>
      </c>
      <c r="W43" s="67">
        <f t="shared" si="7"/>
        <v>-2.6005721490926135</v>
      </c>
      <c r="X43" s="67">
        <f t="shared" si="7"/>
        <v>15.832300885633515</v>
      </c>
      <c r="Y43" s="67">
        <f t="shared" si="7"/>
        <v>-0.4131161008485833</v>
      </c>
      <c r="Z43" s="67">
        <f t="shared" si="7"/>
        <v>-6.1550409625677531</v>
      </c>
      <c r="AA43" s="67">
        <f t="shared" si="7"/>
        <v>1.5289240030700739</v>
      </c>
      <c r="AB43" s="67">
        <f t="shared" si="7"/>
        <v>0.12411759164257319</v>
      </c>
      <c r="AC43" s="67">
        <f t="shared" si="7"/>
        <v>-1.8354752306132838</v>
      </c>
      <c r="AD43" s="67">
        <f t="shared" si="7"/>
        <v>0.35773768218980706</v>
      </c>
      <c r="AE43" s="64">
        <f t="shared" si="7"/>
        <v>0.69736394951833347</v>
      </c>
      <c r="AF43" s="67">
        <f t="shared" si="7"/>
        <v>-0.45980549708112051</v>
      </c>
      <c r="AG43" s="67">
        <f t="shared" si="7"/>
        <v>-0.80867385197139185</v>
      </c>
      <c r="AH43" s="67">
        <f t="shared" si="7"/>
        <v>2.8774418961956769</v>
      </c>
      <c r="AI43" s="67">
        <f t="shared" si="7"/>
        <v>0.22254392555669256</v>
      </c>
      <c r="AJ43" s="67">
        <f t="shared" si="7"/>
        <v>1.5994888419003956</v>
      </c>
      <c r="AK43" s="67">
        <f t="shared" si="7"/>
        <v>-4.5866805570809674</v>
      </c>
      <c r="AL43" s="67">
        <f t="shared" si="7"/>
        <v>2.1158457919493259</v>
      </c>
      <c r="AM43" s="67">
        <f t="shared" si="7"/>
        <v>-1.2502516664897598</v>
      </c>
      <c r="AN43" s="67">
        <f t="shared" si="7"/>
        <v>-0.77025429417901137</v>
      </c>
      <c r="AO43" s="67">
        <f t="shared" ref="AO43:BE43" si="8">AO42/AN42*100-100</f>
        <v>0.34328992847014206</v>
      </c>
      <c r="AP43" s="67">
        <f t="shared" si="8"/>
        <v>-0.13072610470592849</v>
      </c>
      <c r="AQ43" s="67">
        <f t="shared" si="8"/>
        <v>-0.78673348655692621</v>
      </c>
      <c r="AR43" s="67">
        <f t="shared" si="8"/>
        <v>0.13252591764016586</v>
      </c>
      <c r="AS43" s="67">
        <f t="shared" si="8"/>
        <v>-0.2305238625659598</v>
      </c>
      <c r="AT43" s="67">
        <f t="shared" si="8"/>
        <v>0.16103482947791292</v>
      </c>
      <c r="AU43" s="67">
        <f t="shared" si="8"/>
        <v>-2.3414557915575784</v>
      </c>
      <c r="AV43" s="67">
        <f t="shared" si="8"/>
        <v>-0.46985641182234872</v>
      </c>
      <c r="AW43" s="67">
        <f t="shared" si="8"/>
        <v>0.39778334967923001</v>
      </c>
      <c r="AX43" s="67">
        <f t="shared" si="8"/>
        <v>1.3355974447830476</v>
      </c>
      <c r="AY43" s="67">
        <f t="shared" si="8"/>
        <v>9.6925643445104015E-2</v>
      </c>
      <c r="AZ43" s="67">
        <f t="shared" si="8"/>
        <v>7.7658327423506535E-3</v>
      </c>
      <c r="BA43" s="67">
        <f t="shared" si="8"/>
        <v>1.5702386409486735E-2</v>
      </c>
      <c r="BB43" s="67">
        <f t="shared" si="8"/>
        <v>-0.47071619806042975</v>
      </c>
      <c r="BC43" s="67">
        <f t="shared" si="8"/>
        <v>-0.59284223269396819</v>
      </c>
      <c r="BD43" s="67">
        <f t="shared" si="8"/>
        <v>5.5849388729072302E-2</v>
      </c>
      <c r="BE43" s="67">
        <f t="shared" si="8"/>
        <v>-0.29869728212725022</v>
      </c>
      <c r="BF43" s="67">
        <f t="shared" ref="BF43:BJ43" si="9">BF42/BE42*100-100</f>
        <v>0.24180452828028365</v>
      </c>
      <c r="BG43" s="67">
        <f t="shared" si="9"/>
        <v>-0.62552843759779364</v>
      </c>
      <c r="BH43" s="67">
        <f t="shared" si="9"/>
        <v>-0.78487623613743551</v>
      </c>
      <c r="BI43" s="67">
        <f t="shared" si="9"/>
        <v>0.10587129752981639</v>
      </c>
      <c r="BJ43" s="67">
        <f t="shared" si="9"/>
        <v>1.746449843799553</v>
      </c>
      <c r="BK43" s="67">
        <f t="shared" ref="BK43:BO43" si="10">BK42/BJ42*100-100</f>
        <v>0.56007323730551661</v>
      </c>
      <c r="BL43" s="67">
        <f t="shared" si="10"/>
        <v>4.4514366437195036</v>
      </c>
      <c r="BM43" s="67">
        <f t="shared" si="10"/>
        <v>-9.8043794994310929E-2</v>
      </c>
      <c r="BN43" s="67">
        <f t="shared" si="10"/>
        <v>-0.95613039945014577</v>
      </c>
      <c r="BO43" s="67">
        <f t="shared" si="10"/>
        <v>-0.66232023968787246</v>
      </c>
      <c r="BP43" s="67">
        <f>BP42/BO42*100-100</f>
        <v>2.2703018181857715E-3</v>
      </c>
      <c r="BQ43" s="67">
        <f>BQ42/BP42*100-100</f>
        <v>3.1072142973296764</v>
      </c>
      <c r="BR43" s="67">
        <f>BR42/BQ42*100-100</f>
        <v>2.0916154282603259</v>
      </c>
      <c r="BS43" s="67">
        <f>BS42/BR42*100-100</f>
        <v>36.549578520143314</v>
      </c>
      <c r="BT43" s="67">
        <f>BT42/BS42*100-100</f>
        <v>7.677351659861742</v>
      </c>
    </row>
    <row r="44" spans="1:72" ht="15" customHeight="1">
      <c r="A44" s="62" t="s">
        <v>39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1">O42/C42*100-100</f>
        <v>49.822425775418168</v>
      </c>
      <c r="P44" s="67">
        <f t="shared" si="11"/>
        <v>45.486480145675785</v>
      </c>
      <c r="Q44" s="67">
        <f t="shared" si="11"/>
        <v>33.270751090861324</v>
      </c>
      <c r="R44" s="67">
        <f t="shared" si="11"/>
        <v>28.933530527671593</v>
      </c>
      <c r="S44" s="67">
        <f t="shared" si="11"/>
        <v>33.113198353772702</v>
      </c>
      <c r="T44" s="67">
        <f t="shared" si="11"/>
        <v>9.3741604148085855</v>
      </c>
      <c r="U44" s="67">
        <f t="shared" si="11"/>
        <v>0.36169526670197172</v>
      </c>
      <c r="V44" s="67">
        <f t="shared" si="11"/>
        <v>1.6278125642854775</v>
      </c>
      <c r="W44" s="67">
        <f t="shared" si="11"/>
        <v>-3.3986334460088017</v>
      </c>
      <c r="X44" s="67">
        <f t="shared" si="11"/>
        <v>2.8403765066565114</v>
      </c>
      <c r="Y44" s="67">
        <f t="shared" si="11"/>
        <v>13.102637979219622</v>
      </c>
      <c r="Z44" s="67">
        <f t="shared" si="11"/>
        <v>4.6933271190966224</v>
      </c>
      <c r="AA44" s="67">
        <f t="shared" si="11"/>
        <v>-21.427649090797644</v>
      </c>
      <c r="AB44" s="67">
        <f t="shared" si="11"/>
        <v>-18.941781078580618</v>
      </c>
      <c r="AC44" s="67">
        <f t="shared" si="11"/>
        <v>-13.603072772191993</v>
      </c>
      <c r="AD44" s="67">
        <f t="shared" si="11"/>
        <v>-11.619958177904778</v>
      </c>
      <c r="AE44" s="67">
        <f t="shared" si="11"/>
        <v>-13.295211599570095</v>
      </c>
      <c r="AF44" s="67">
        <f t="shared" si="11"/>
        <v>-4.3789995133698909</v>
      </c>
      <c r="AG44" s="67">
        <f t="shared" si="11"/>
        <v>-2.967784307129989</v>
      </c>
      <c r="AH44" s="67">
        <f t="shared" si="11"/>
        <v>8.0049195838458331</v>
      </c>
      <c r="AI44" s="67">
        <f t="shared" si="11"/>
        <v>11.135435145858153</v>
      </c>
      <c r="AJ44" s="67">
        <f t="shared" si="11"/>
        <v>-2.5202528421690005</v>
      </c>
      <c r="AK44" s="67">
        <f t="shared" si="11"/>
        <v>-6.6055097757269863</v>
      </c>
      <c r="AL44" s="67">
        <f t="shared" si="11"/>
        <v>1.6256755757706856</v>
      </c>
      <c r="AM44" s="67">
        <f t="shared" si="11"/>
        <v>-1.1561484978718397</v>
      </c>
      <c r="AN44" s="67">
        <f t="shared" si="11"/>
        <v>-2.039084237993734</v>
      </c>
      <c r="AO44" s="67">
        <f t="shared" ref="AO44:BE44" si="12">AO42/AC42*100-100</f>
        <v>0.13516181184532172</v>
      </c>
      <c r="AP44" s="67">
        <f t="shared" si="12"/>
        <v>-0.35221864799450486</v>
      </c>
      <c r="AQ44" s="67">
        <f t="shared" si="12"/>
        <v>-1.8208471305557623</v>
      </c>
      <c r="AR44" s="67">
        <f t="shared" si="12"/>
        <v>-1.2366148331837508</v>
      </c>
      <c r="AS44" s="67">
        <f t="shared" si="12"/>
        <v>-0.66095915536143934</v>
      </c>
      <c r="AT44" s="67">
        <f t="shared" si="12"/>
        <v>-3.2839372113634226</v>
      </c>
      <c r="AU44" s="67">
        <f t="shared" si="12"/>
        <v>-5.758230398479725</v>
      </c>
      <c r="AV44" s="67">
        <f t="shared" si="12"/>
        <v>-7.6777160263140019</v>
      </c>
      <c r="AW44" s="67">
        <f t="shared" si="12"/>
        <v>-2.8547301482070822</v>
      </c>
      <c r="AX44" s="67">
        <f t="shared" si="12"/>
        <v>-3.5969992412067313</v>
      </c>
      <c r="AY44" s="67">
        <f t="shared" si="12"/>
        <v>-2.2818370516965558</v>
      </c>
      <c r="AZ44" s="67">
        <f t="shared" si="12"/>
        <v>-1.5156686311409544</v>
      </c>
      <c r="BA44" s="67">
        <f t="shared" si="12"/>
        <v>-1.8371872904116628</v>
      </c>
      <c r="BB44" s="67">
        <f t="shared" si="12"/>
        <v>-2.1713679903941596</v>
      </c>
      <c r="BC44" s="67">
        <f t="shared" si="12"/>
        <v>-1.9801827105357432</v>
      </c>
      <c r="BD44" s="67">
        <f t="shared" si="12"/>
        <v>-2.0552414318191694</v>
      </c>
      <c r="BE44" s="67">
        <f t="shared" si="12"/>
        <v>-2.1221680047371194</v>
      </c>
      <c r="BF44" s="67">
        <f t="shared" ref="BF44:BJ44" si="13">BF42/AT42*100-100</f>
        <v>-2.0432394770601832</v>
      </c>
      <c r="BG44" s="67">
        <f t="shared" si="13"/>
        <v>-0.3220722586769682</v>
      </c>
      <c r="BH44" s="67">
        <f t="shared" si="13"/>
        <v>-0.63755983011148487</v>
      </c>
      <c r="BI44" s="67">
        <f t="shared" si="13"/>
        <v>-0.9264615652777195</v>
      </c>
      <c r="BJ44" s="67">
        <f t="shared" si="13"/>
        <v>-0.5247803992181872</v>
      </c>
      <c r="BK44" s="67">
        <f t="shared" ref="BK44:BO44" si="14">BK42/AY42*100-100</f>
        <v>-6.4509433744689204E-2</v>
      </c>
      <c r="BL44" s="67">
        <f t="shared" si="14"/>
        <v>4.3759499517059623</v>
      </c>
      <c r="BM44" s="67">
        <f t="shared" si="14"/>
        <v>4.2572449338525331</v>
      </c>
      <c r="BN44" s="67">
        <f t="shared" si="14"/>
        <v>3.7487719964870507</v>
      </c>
      <c r="BO44" s="67">
        <f t="shared" si="14"/>
        <v>3.6762595329151964</v>
      </c>
      <c r="BP44" s="67">
        <f>BP42/BD42*100-100</f>
        <v>3.6207417460587124</v>
      </c>
      <c r="BQ44" s="67">
        <f>BQ42/BE42*100-100</f>
        <v>7.1605458866675207</v>
      </c>
      <c r="BR44" s="67">
        <f>BR42/BF42*100-100</f>
        <v>9.1380316947272178</v>
      </c>
      <c r="BS44" s="67">
        <f>BS42/BG42*100-100</f>
        <v>49.965599757427213</v>
      </c>
      <c r="BT44" s="67">
        <f>BT42/BH42*100-100</f>
        <v>62.756422704218494</v>
      </c>
    </row>
    <row r="46" spans="1:72" ht="15" customHeight="1">
      <c r="H46" s="43"/>
      <c r="I46" s="48"/>
    </row>
    <row r="47" spans="1:72" ht="15" customHeight="1">
      <c r="C47" s="7"/>
      <c r="W47" s="43"/>
    </row>
    <row r="48" spans="1:72" ht="15" customHeight="1">
      <c r="C48" s="7"/>
      <c r="W48" s="43"/>
    </row>
    <row r="49" spans="1:23" ht="15" customHeight="1">
      <c r="C49" s="43"/>
      <c r="W49" s="43"/>
    </row>
    <row r="50" spans="1:23" ht="15" customHeight="1">
      <c r="C50" s="43"/>
      <c r="D50" s="43"/>
      <c r="E50" s="35"/>
    </row>
    <row r="52" spans="1:23" ht="15" customHeight="1">
      <c r="C52" s="43"/>
      <c r="I52" s="43"/>
    </row>
    <row r="53" spans="1:23" ht="15" customHeight="1">
      <c r="C53" s="43"/>
      <c r="I53" s="43"/>
    </row>
    <row r="54" spans="1:23" ht="15" customHeight="1">
      <c r="C54" s="43"/>
      <c r="E54" s="35"/>
      <c r="I54" s="43"/>
      <c r="J54" s="52"/>
    </row>
    <row r="55" spans="1:23" ht="15" customHeight="1">
      <c r="A55" s="43"/>
      <c r="D55" s="43"/>
    </row>
    <row r="57" spans="1:23" ht="15" customHeight="1">
      <c r="B57" s="31"/>
    </row>
    <row r="58" spans="1:23" ht="15" customHeight="1">
      <c r="A58" s="43"/>
      <c r="B58" s="31"/>
    </row>
    <row r="59" spans="1:23" ht="15" customHeight="1">
      <c r="A59" s="43"/>
      <c r="B59" s="3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OCT 2021 5Kg</vt:lpstr>
      <vt:lpstr>GAS 5Kg </vt:lpstr>
      <vt:lpstr>OCT 2021 12.5kg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2021-11-17T13:38:04Z</dcterms:modified>
</cp:coreProperties>
</file>